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802EA1B5-0852-4B42-8938-7CA2B3AA2776}"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H92"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B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<sst xmlns="http://schemas.openxmlformats.org/spreadsheetml/2006/main" count="201429" uniqueCount="49727">
  <si>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</si>
  <si>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</si>
  <si>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</si>
  <si>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</si>
  <si>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</si>
  <si>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</si>
  <si>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</si>
  <si>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</si>
  <si>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</si>
  <si>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</si>
  <si>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</si>
  <si>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</si>
  <si>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</si>
  <si>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</si>
  <si>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</si>
  <si>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</si>
  <si>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</si>
  <si>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</si>
  <si>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</si>
  <si>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</si>
  <si>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</si>
  <si>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</si>
  <si>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</si>
  <si>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</si>
  <si>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</si>
  <si>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</si>
  <si>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</si>
  <si>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</si>
  <si>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</si>
  <si>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</si>
  <si>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</si>
  <si>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</si>
  <si>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</si>
  <si>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</si>
  <si>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</si>
  <si>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</si>
  <si>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</si>
  <si>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</si>
  <si>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</si>
  <si>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</si>
  <si>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</si>
  <si>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</si>
  <si>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</si>
  <si>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</si>
  <si>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</si>
  <si>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</si>
  <si>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</si>
  <si>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</si>
  <si>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</si>
  <si>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</si>
  <si>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</si>
  <si>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</si>
  <si>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</si>
  <si>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</si>
  <si>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</si>
  <si>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</si>
  <si>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</si>
  <si>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</si>
  <si>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</si>
  <si>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</si>
  <si>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</si>
  <si>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</si>
  <si>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</si>
  <si>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</si>
  <si>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</si>
  <si>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</si>
  <si>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</si>
  <si>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</si>
  <si>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</si>
  <si>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</si>
  <si>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</si>
  <si>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</si>
  <si>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</si>
  <si>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</si>
  <si>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</si>
  <si>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</si>
  <si>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</si>
  <si>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</si>
  <si>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</si>
  <si>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</si>
  <si>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</si>
  <si>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</si>
  <si>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</si>
  <si>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</si>
  <si>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</si>
  <si>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</si>
  <si>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</si>
  <si>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</si>
  <si>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</si>
  <si>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</si>
  <si>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</si>
  <si>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</si>
  <si>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</si>
  <si>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</si>
  <si>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</si>
  <si>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</si>
  <si>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</si>
  <si>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</si>
  <si>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</si>
  <si>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</si>
  <si>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</si>
  <si>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</si>
  <si>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</si>
  <si>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</si>
  <si>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</si>
  <si>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</si>
  <si>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</si>
  <si>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</si>
  <si>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</si>
  <si>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</si>
  <si>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</si>
  <si>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</si>
  <si>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</si>
  <si>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</si>
  <si>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</si>
  <si>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</si>
  <si>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</si>
  <si>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</si>
  <si>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</si>
  <si>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</si>
  <si>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</si>
  <si>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</si>
  <si>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</si>
  <si>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</si>
  <si>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</si>
  <si>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</si>
  <si>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</si>
  <si>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</si>
  <si>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</si>
  <si>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</si>
  <si>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</si>
  <si>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</si>
  <si>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</si>
  <si>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</si>
  <si>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</si>
  <si>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</si>
  <si>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</si>
  <si>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</si>
  <si>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</si>
  <si>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</si>
  <si>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</si>
  <si>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</si>
  <si>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</si>
  <si>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</si>
  <si>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</si>
  <si>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</si>
  <si>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</si>
  <si>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</si>
  <si>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</si>
  <si>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</si>
  <si>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</si>
  <si>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</si>
  <si>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</si>
  <si>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</si>
  <si>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</si>
  <si>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</si>
  <si>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</si>
  <si>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</si>
  <si>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</si>
  <si>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</si>
  <si>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</si>
  <si>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</si>
  <si>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</si>
  <si>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</si>
  <si>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</si>
  <si>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</si>
  <si>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</si>
  <si>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</si>
  <si>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</si>
  <si>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</si>
  <si>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</si>
  <si>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</si>
  <si>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</si>
  <si>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</si>
  <si>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</si>
  <si>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</si>
  <si>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</si>
  <si>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</si>
  <si>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</si>
  <si>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</si>
  <si>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</si>
  <si>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</si>
  <si>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</si>
  <si>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</si>
  <si>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</si>
  <si>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</si>
  <si>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</si>
  <si>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</si>
  <si>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</si>
  <si>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</si>
  <si>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</si>
  <si>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</si>
  <si>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</si>
  <si>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</si>
  <si>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</si>
  <si>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</si>
  <si>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</si>
  <si>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</si>
  <si>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</si>
  <si>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</si>
  <si>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</si>
  <si>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</si>
  <si>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</si>
  <si>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</si>
  <si>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</si>
  <si>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</si>
  <si>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</si>
  <si>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</si>
  <si>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</si>
  <si>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</si>
  <si>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</si>
  <si>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</si>
  <si>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</si>
  <si>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</si>
  <si>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</si>
  <si>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</si>
  <si>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</si>
  <si>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</si>
  <si>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</si>
  <si>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</si>
  <si>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</si>
  <si>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</si>
  <si>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</si>
  <si>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</si>
  <si>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</si>
  <si>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</si>
  <si>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</si>
  <si>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</si>
  <si>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</si>
  <si>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</si>
  <si>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</si>
  <si>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</si>
  <si>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</si>
  <si>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</si>
  <si>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</si>
  <si>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</si>
  <si>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</si>
  <si>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</si>
  <si>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</si>
  <si>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</si>
  <si>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</si>
  <si>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</si>
  <si>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</si>
  <si>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</si>
  <si>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</si>
  <si>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</si>
  <si>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</si>
  <si>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</si>
  <si>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</si>
  <si>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</si>
  <si>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</si>
  <si>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</si>
  <si>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</si>
  <si>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</si>
  <si>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</si>
  <si>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</si>
  <si>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</si>
  <si>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</si>
  <si>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</si>
  <si>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</si>
  <si>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</si>
  <si>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</si>
  <si>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</si>
  <si>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</si>
  <si>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</si>
  <si>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</si>
  <si>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</si>
  <si>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</si>
  <si>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</si>
  <si>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</si>
  <si>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</si>
  <si>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</si>
  <si>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</si>
  <si>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</si>
  <si>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</si>
  <si>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</si>
  <si>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</si>
  <si>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</si>
  <si>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</si>
  <si>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</si>
  <si>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</si>
  <si>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</si>
  <si>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</si>
  <si>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</si>
  <si>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</si>
  <si>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</si>
  <si>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</si>
  <si>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</si>
  <si>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</si>
  <si>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</si>
  <si>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</si>
  <si>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</si>
  <si>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</si>
  <si>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</si>
  <si>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</si>
  <si>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</si>
  <si>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</si>
  <si>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</si>
  <si>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</si>
  <si>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</si>
  <si>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</si>
  <si>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</si>
  <si>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</si>
  <si>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</si>
  <si>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</si>
  <si>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</si>
  <si>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</si>
  <si>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</si>
  <si>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</si>
  <si>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</si>
  <si>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</si>
  <si>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</si>
  <si>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</si>
  <si>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</si>
  <si>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</si>
  <si>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</si>
  <si>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</si>
  <si>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</si>
  <si>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</si>
  <si>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</si>
  <si>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</si>
  <si>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</si>
  <si>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</si>
  <si>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</si>
  <si>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</si>
  <si>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</si>
  <si>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</si>
  <si>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</si>
  <si>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</si>
  <si>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</si>
  <si>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</si>
  <si>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</si>
  <si>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</si>
  <si>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</si>
  <si>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</si>
  <si>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</si>
  <si>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</si>
  <si>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</si>
  <si>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</si>
  <si>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</si>
  <si>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</si>
  <si>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</si>
  <si>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</si>
  <si>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</si>
  <si>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</si>
  <si>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</si>
  <si>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</si>
  <si>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</si>
  <si>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</si>
  <si>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</si>
  <si>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</si>
  <si>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</si>
  <si>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</si>
  <si>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</si>
  <si>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</si>
  <si>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</si>
  <si>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</si>
  <si>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</si>
  <si>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</si>
  <si>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</si>
  <si>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</si>
  <si>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</si>
  <si>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</si>
  <si>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</si>
  <si>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</si>
  <si>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</si>
  <si>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</si>
  <si>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</si>
  <si>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</si>
  <si>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</si>
  <si>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</si>
  <si>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</si>
  <si>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</si>
  <si>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</si>
  <si>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</si>
  <si>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</si>
  <si>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</si>
  <si>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</si>
  <si>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</si>
  <si>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</si>
  <si>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</si>
  <si>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</si>
  <si>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</si>
  <si>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</si>
  <si>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</si>
  <si>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</si>
  <si>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</si>
  <si>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</si>
  <si>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</si>
  <si>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</si>
  <si>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</si>
  <si>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</si>
  <si>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</si>
  <si>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</si>
  <si>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</si>
  <si>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</si>
  <si>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</si>
  <si>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</si>
  <si>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</si>
  <si>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</si>
  <si>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</si>
  <si>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</si>
  <si>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</si>
  <si>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</si>
  <si>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</si>
  <si>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</si>
  <si>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</si>
  <si>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</si>
  <si>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</si>
  <si>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</si>
  <si>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</si>
  <si>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</si>
  <si>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</si>
  <si>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</si>
  <si>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</si>
  <si>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</si>
  <si>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</si>
  <si>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</si>
  <si>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</si>
  <si>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</si>
  <si>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</si>
  <si>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</si>
  <si>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</si>
  <si>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</si>
  <si>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</si>
  <si>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</si>
  <si>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</si>
  <si>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</si>
  <si>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</si>
  <si>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</si>
  <si>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</si>
  <si>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</si>
  <si>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</si>
  <si>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</si>
  <si>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</si>
  <si>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</si>
  <si>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</si>
  <si>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</si>
  <si>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</si>
  <si>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</si>
  <si>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</si>
  <si>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</si>
  <si>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</si>
  <si>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</si>
  <si>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</si>
  <si>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</si>
  <si>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</si>
  <si>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</si>
  <si>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</si>
  <si>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</si>
  <si>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</si>
  <si>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</si>
  <si>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</si>
  <si>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</si>
  <si>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</si>
  <si>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</si>
  <si>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</si>
  <si>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</si>
  <si>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</si>
  <si>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</si>
  <si>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</si>
  <si>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</si>
  <si>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</si>
  <si>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</si>
  <si>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</si>
  <si>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</si>
  <si>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</si>
  <si>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</si>
  <si>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</si>
  <si>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</si>
  <si>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</si>
  <si>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</si>
  <si>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</si>
  <si>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</si>
  <si>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</si>
  <si>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</si>
  <si>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</si>
  <si>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</si>
  <si>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</si>
  <si>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</si>
  <si>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</si>
  <si>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</si>
  <si>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</si>
  <si>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</si>
  <si>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</si>
  <si>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</si>
  <si>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</si>
  <si>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</si>
  <si>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</si>
  <si>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</si>
  <si>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</si>
  <si>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</si>
  <si>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</si>
  <si>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</si>
  <si>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</si>
  <si>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</si>
  <si>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</si>
  <si>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</si>
  <si>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</si>
  <si>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</si>
  <si>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</si>
  <si>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</si>
  <si>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</si>
  <si>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</si>
  <si>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</si>
  <si>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</si>
  <si>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</si>
  <si>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</si>
  <si>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</si>
  <si>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</si>
  <si>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</si>
  <si>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</si>
  <si>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</si>
  <si>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</si>
  <si>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</si>
  <si>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</si>
  <si>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</si>
  <si>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</si>
  <si>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</si>
  <si>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</si>
  <si>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</si>
  <si>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</si>
  <si>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</si>
  <si>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</si>
  <si>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</si>
  <si>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</si>
  <si>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</si>
  <si>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</si>
  <si>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</si>
  <si>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</si>
  <si>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</si>
  <si>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</si>
  <si>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</si>
  <si>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</si>
  <si>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</si>
  <si>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</si>
  <si>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</si>
  <si>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</si>
  <si>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</si>
  <si>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</si>
  <si>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</si>
  <si>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</si>
  <si>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</si>
  <si>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</si>
  <si>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</si>
  <si>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</si>
  <si>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</si>
  <si>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</si>
  <si>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</si>
  <si>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</si>
  <si>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</si>
  <si>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</si>
  <si>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</si>
  <si>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</si>
  <si>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</si>
  <si>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</si>
  <si>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</si>
  <si>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</si>
  <si>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</si>
  <si>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</si>
  <si>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</si>
  <si>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</si>
  <si>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</si>
  <si>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</si>
  <si>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</si>
  <si>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</si>
  <si>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</si>
  <si>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</si>
  <si>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</si>
  <si>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</si>
  <si>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</si>
  <si>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</si>
  <si>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</si>
  <si>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</si>
  <si>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</si>
  <si>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</si>
  <si>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</si>
  <si>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</si>
  <si>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</si>
  <si>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</si>
  <si>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</si>
  <si>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</si>
  <si>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</si>
  <si>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</si>
  <si>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</si>
  <si>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</si>
  <si>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</si>
  <si>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</si>
  <si>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</si>
  <si>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</si>
  <si>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</si>
  <si>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</si>
  <si>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</si>
  <si>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</si>
  <si>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</si>
  <si>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</si>
  <si>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</si>
  <si>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</si>
  <si>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</si>
  <si>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</si>
  <si>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</si>
  <si>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</si>
  <si>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</si>
  <si>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</si>
  <si>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</si>
  <si>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</si>
  <si>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</si>
  <si>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</si>
  <si>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</si>
  <si>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</si>
  <si>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</si>
  <si>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</si>
  <si>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</si>
  <si>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</si>
  <si>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</si>
  <si>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</si>
  <si>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</si>
  <si>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</si>
  <si>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</si>
  <si>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</si>
  <si>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</si>
  <si>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</si>
  <si>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</si>
  <si>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</si>
  <si>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</si>
  <si>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</si>
  <si>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</si>
  <si>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</si>
  <si>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</si>
  <si>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</si>
  <si>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</si>
  <si>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</si>
  <si>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</si>
  <si>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</si>
  <si>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</si>
  <si>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</si>
  <si>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</si>
  <si>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</si>
  <si>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</si>
  <si>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</si>
  <si>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</si>
  <si>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</si>
  <si>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</si>
  <si>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</si>
  <si>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</si>
  <si>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</si>
  <si>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</si>
  <si>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</si>
  <si>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</si>
  <si>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</si>
  <si>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</si>
  <si>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</si>
  <si>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</si>
  <si>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</si>
  <si>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</si>
  <si>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</si>
  <si>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</si>
  <si>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</si>
  <si>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</si>
  <si>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</si>
  <si>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</si>
  <si>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</si>
  <si>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</si>
  <si>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</si>
  <si>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</si>
  <si>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</si>
  <si>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</si>
  <si>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</si>
  <si>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</si>
  <si>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</si>
  <si>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</si>
  <si>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</si>
  <si>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</si>
  <si>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</si>
  <si>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</si>
  <si>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</si>
  <si>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</si>
  <si>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</si>
  <si>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</si>
  <si>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</si>
  <si>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</si>
  <si>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</si>
  <si>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</si>
  <si>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</si>
  <si>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</si>
  <si>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</si>
  <si>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</si>
  <si>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</si>
  <si>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</si>
  <si>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</si>
  <si>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</si>
  <si>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</si>
  <si>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</si>
  <si>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</si>
  <si>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</si>
  <si>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</si>
  <si>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</si>
  <si>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</si>
  <si>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</si>
  <si>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</si>
  <si>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</si>
  <si>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</si>
  <si>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</si>
  <si>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</si>
  <si>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</si>
  <si>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</si>
  <si>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</si>
  <si>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</si>
  <si>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</si>
  <si>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</si>
  <si>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</si>
  <si>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</si>
  <si>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</si>
  <si>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</si>
  <si>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</si>
  <si>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</si>
  <si>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</si>
  <si>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</si>
  <si>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</si>
  <si>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</si>
  <si>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</si>
  <si>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</si>
  <si>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</si>
  <si>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</si>
  <si>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</si>
  <si>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</si>
  <si>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</si>
  <si>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</si>
  <si>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</si>
  <si>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</si>
  <si>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</si>
  <si>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</si>
  <si>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</si>
  <si>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</si>
  <si>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</si>
  <si>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</si>
  <si>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</si>
  <si>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</si>
  <si>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</si>
  <si>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</si>
  <si>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</si>
  <si>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</si>
  <si>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</si>
  <si>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</si>
  <si>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</si>
  <si>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</si>
  <si>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</si>
  <si>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</si>
  <si>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</si>
  <si>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</si>
  <si>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</si>
  <si>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</si>
  <si>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</si>
  <si>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</si>
  <si>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</si>
  <si>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</si>
  <si>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</si>
  <si>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</si>
  <si>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</si>
  <si>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</si>
  <si>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</si>
  <si>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</si>
  <si>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</si>
  <si>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</si>
  <si>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</si>
  <si>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</si>
  <si>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</si>
  <si>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</si>
  <si>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</si>
  <si>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</si>
  <si>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</si>
  <si>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</si>
  <si>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</si>
  <si>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</si>
  <si>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</si>
  <si>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</si>
  <si>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</si>
  <si>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</si>
  <si>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</si>
  <si>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</si>
  <si>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</si>
  <si>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</si>
  <si>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</si>
  <si>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</si>
  <si>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</si>
  <si>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</si>
  <si>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</si>
  <si>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</si>
  <si>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</si>
  <si>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</si>
  <si>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</si>
  <si>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</si>
  <si>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</si>
  <si>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</si>
  <si>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</si>
  <si>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</si>
  <si>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</si>
  <si>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</si>
  <si>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</si>
  <si>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</si>
  <si>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</si>
  <si>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</si>
  <si>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</si>
  <si>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</si>
  <si>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</si>
  <si>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</si>
  <si>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</si>
  <si>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</si>
  <si>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</si>
  <si>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</si>
  <si>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</si>
  <si>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</si>
  <si>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</si>
  <si>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</si>
  <si>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</si>
  <si>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</si>
  <si>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</si>
  <si>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</si>
  <si>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</si>
  <si>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</si>
  <si>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</si>
  <si>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</si>
  <si>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</si>
  <si>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</si>
  <si>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</si>
  <si>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</si>
  <si>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</si>
  <si>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</si>
  <si>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</si>
  <si>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</si>
  <si>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</si>
  <si>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</si>
  <si>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</si>
  <si>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</si>
  <si>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</si>
  <si>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</si>
  <si>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</si>
  <si>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</si>
  <si>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</si>
  <si>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</si>
  <si>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</si>
  <si>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</si>
  <si>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</si>
  <si>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</si>
  <si>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</si>
  <si>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</si>
  <si>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</si>
  <si>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</si>
  <si>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</si>
  <si>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</si>
  <si>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</si>
  <si>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</si>
  <si>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</si>
  <si>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</si>
  <si>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</si>
  <si>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</si>
  <si>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</si>
  <si>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</si>
  <si>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</si>
  <si>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</si>
  <si>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</si>
  <si>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</si>
  <si>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</si>
  <si>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</si>
  <si>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</si>
  <si>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</si>
  <si>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</si>
  <si>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</si>
  <si>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</si>
  <si>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</si>
  <si>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</si>
  <si>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</si>
  <si>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</si>
  <si>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</si>
  <si>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</si>
  <si>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</si>
  <si>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</si>
  <si>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</si>
  <si>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</si>
  <si>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</si>
  <si>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</si>
  <si>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</si>
  <si>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</si>
  <si>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</si>
  <si>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</si>
  <si>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</si>
  <si>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</si>
  <si>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</si>
  <si>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</si>
  <si>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</si>
  <si>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</si>
  <si>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</si>
  <si>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</si>
  <si>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</si>
  <si>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</si>
  <si>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</si>
  <si>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</si>
  <si>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</si>
  <si>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</si>
  <si>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</si>
  <si>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</si>
  <si>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</si>
  <si>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</si>
  <si>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</si>
  <si>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</si>
  <si>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</si>
  <si>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</si>
  <si>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</si>
  <si>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</si>
  <si>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</si>
  <si>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</si>
  <si>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</si>
  <si>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</si>
  <si>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</si>
  <si>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</si>
  <si>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</si>
  <si>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</si>
  <si>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</si>
  <si>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</si>
  <si>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</si>
  <si>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</si>
  <si>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</si>
  <si>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</si>
  <si>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</si>
  <si>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</si>
  <si>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</si>
  <si>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</si>
  <si>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</si>
  <si>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</si>
  <si>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</si>
  <si>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</si>
  <si>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</si>
  <si>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</si>
  <si>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</si>
  <si>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</si>
  <si>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</si>
  <si>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</si>
  <si>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</si>
  <si>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</si>
  <si>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</si>
  <si>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</si>
  <si>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</si>
  <si>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</si>
  <si>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</si>
  <si>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</si>
  <si>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</si>
  <si>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</si>
  <si>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</si>
  <si>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</si>
  <si>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</si>
  <si>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</si>
  <si>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</si>
  <si>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</si>
  <si>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</si>
  <si>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</si>
  <si>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</si>
  <si>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</si>
  <si>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</si>
  <si>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</si>
  <si>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</si>
  <si>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</si>
  <si>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</si>
  <si>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</si>
  <si>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</si>
  <si>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</si>
  <si>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</si>
  <si>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</si>
  <si>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</si>
  <si>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</si>
  <si>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</si>
  <si>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</si>
  <si>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</si>
  <si>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</si>
  <si>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</si>
  <si>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</si>
  <si>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</si>
  <si>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</si>
  <si>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</si>
  <si>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</si>
  <si>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</si>
  <si>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</si>
  <si>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</si>
  <si>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</si>
  <si>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</si>
  <si>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</si>
  <si>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</si>
  <si>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</si>
  <si>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</si>
  <si>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</si>
  <si>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</si>
  <si>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</si>
  <si>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</si>
  <si>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</si>
  <si>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</si>
  <si>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</si>
  <si>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</si>
  <si>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</si>
  <si>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</si>
  <si>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</si>
  <si>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</si>
  <si>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</si>
  <si>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</si>
  <si>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</si>
  <si>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</si>
  <si>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</si>
  <si>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</si>
  <si>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</si>
  <si>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</si>
  <si>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</si>
  <si>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</si>
  <si>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</si>
  <si>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</si>
  <si>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</si>
  <si>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</si>
  <si>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</si>
  <si>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</si>
  <si>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</si>
  <si>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</si>
  <si>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</si>
  <si>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</si>
  <si>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</si>
  <si>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</si>
  <si>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</si>
  <si>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</si>
  <si>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</si>
  <si>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</si>
  <si>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</si>
  <si>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</si>
  <si>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</si>
  <si>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</si>
  <si>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</si>
  <si>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</si>
  <si>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</si>
  <si>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</si>
  <si>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</si>
  <si>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</si>
  <si>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</si>
  <si>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</si>
  <si>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</si>
  <si>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</si>
  <si>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</si>
  <si>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</si>
  <si>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</si>
  <si>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</si>
  <si>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</si>
  <si>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</si>
  <si>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</si>
  <si>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</si>
  <si>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</si>
  <si>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</si>
  <si>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</si>
  <si>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</si>
  <si>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</si>
  <si>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</si>
  <si>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</si>
  <si>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</si>
  <si>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</si>
  <si>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</si>
  <si>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</si>
  <si>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</si>
  <si>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</si>
  <si>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</si>
  <si>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</si>
  <si>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</si>
  <si>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</si>
  <si>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</si>
  <si>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</si>
  <si>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</si>
  <si>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</si>
  <si>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</si>
  <si>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</si>
  <si>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</si>
  <si>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</si>
  <si>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</si>
  <si>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</si>
  <si>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</si>
  <si>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</si>
  <si>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</si>
  <si>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</si>
  <si>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</si>
  <si>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</si>
  <si>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</si>
  <si>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</si>
  <si>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</si>
  <si>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</si>
  <si>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</si>
  <si>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</si>
  <si>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</si>
  <si>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</si>
  <si>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</si>
  <si>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</si>
  <si>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</si>
  <si>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</si>
  <si>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</si>
  <si>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</si>
  <si>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</si>
  <si>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</si>
  <si>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</si>
  <si>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</si>
  <si>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</si>
  <si>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</si>
  <si>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</si>
  <si>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</si>
  <si>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</si>
  <si>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</si>
  <si>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</si>
  <si>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</si>
  <si>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</si>
  <si>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</si>
  <si>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</si>
  <si>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</si>
  <si>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</si>
  <si>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</si>
  <si>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</si>
  <si>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</si>
  <si>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</si>
  <si>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</si>
  <si>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</si>
  <si>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</si>
  <si>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</si>
  <si>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</si>
  <si>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</si>
  <si>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</si>
  <si>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</si>
  <si>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</si>
  <si>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</si>
  <si>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</si>
  <si>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</si>
  <si>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</si>
  <si>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</si>
  <si>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</si>
  <si>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</si>
  <si>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</si>
  <si>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</si>
  <si>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</si>
  <si>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</si>
  <si>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</si>
  <si>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</si>
  <si>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</si>
  <si>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</si>
  <si>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</si>
  <si>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</si>
  <si>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</si>
  <si>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</si>
  <si>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</si>
  <si>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</si>
  <si>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</si>
  <si>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</si>
  <si>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</si>
  <si>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</si>
  <si>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</si>
  <si>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</si>
  <si>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</si>
  <si>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</si>
  <si>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</si>
  <si>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</si>
  <si>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</si>
  <si>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</si>
  <si>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</si>
  <si>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</si>
  <si>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</si>
  <si>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</si>
  <si>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</si>
  <si>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</si>
  <si>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</si>
  <si>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</si>
  <si>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</si>
  <si>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</si>
  <si>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</si>
  <si>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</si>
  <si>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</si>
  <si>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</si>
  <si>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</si>
  <si>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</si>
  <si>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</si>
  <si>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</si>
  <si>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</si>
  <si>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</si>
  <si>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</si>
  <si>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</si>
  <si>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</si>
  <si>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</si>
  <si>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</si>
  <si>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</si>
  <si>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</si>
  <si>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</si>
  <si>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</si>
  <si>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</si>
  <si>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</si>
  <si>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</si>
  <si>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</si>
  <si>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</si>
  <si>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</si>
  <si>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</si>
  <si>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</si>
  <si>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</si>
  <si>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</si>
  <si>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</si>
  <si>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</si>
  <si>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</si>
  <si>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</si>
  <si>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</si>
  <si>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</si>
  <si>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</si>
  <si>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</si>
  <si>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</si>
  <si>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</si>
  <si>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</si>
  <si>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</si>
  <si>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</si>
  <si>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</si>
  <si>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</si>
  <si>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</si>
  <si>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</si>
  <si>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</si>
  <si>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</si>
  <si>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</si>
  <si>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</si>
  <si>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</si>
  <si>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</si>
  <si>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</si>
  <si>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</si>
  <si>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</si>
  <si>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</si>
  <si>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</si>
  <si>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</si>
  <si>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</si>
  <si>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</si>
  <si>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</si>
  <si>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</si>
  <si>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</si>
  <si>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</si>
  <si>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</si>
  <si>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</si>
  <si>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</si>
  <si>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</si>
  <si>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</si>
  <si>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</si>
  <si>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</si>
  <si>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</si>
  <si>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</si>
  <si>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</si>
  <si>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</si>
  <si>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</si>
  <si>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</si>
  <si>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</si>
  <si>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</si>
  <si>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</si>
  <si>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</si>
  <si>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</si>
  <si>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</si>
  <si>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</si>
  <si>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</si>
  <si>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</si>
  <si>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</si>
  <si>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</si>
  <si>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</si>
  <si>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</si>
  <si>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</si>
  <si>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</si>
  <si>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</si>
  <si>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</si>
  <si>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</si>
  <si>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</si>
  <si>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</si>
  <si>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</si>
  <si>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</si>
  <si>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</si>
  <si>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</si>
  <si>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</si>
  <si>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</si>
  <si>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</si>
  <si>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</si>
  <si>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</si>
  <si>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</si>
  <si>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</si>
  <si>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</si>
  <si>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</si>
  <si>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</si>
  <si>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</si>
  <si>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</si>
  <si>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</si>
  <si>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</si>
  <si>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</si>
  <si>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</si>
  <si>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</si>
  <si>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</si>
  <si>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</si>
  <si>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</si>
  <si>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</si>
  <si>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</si>
  <si>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</si>
  <si>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</si>
  <si>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</si>
  <si>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</si>
  <si>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</si>
  <si>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</si>
  <si>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</si>
  <si>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</si>
  <si>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</si>
  <si>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</si>
  <si>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</si>
  <si>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</si>
  <si>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</si>
  <si>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</si>
  <si>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</si>
  <si>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</si>
  <si>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</si>
  <si>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</si>
  <si>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</si>
  <si>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</si>
  <si>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</si>
  <si>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</si>
  <si>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</si>
  <si>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</si>
  <si>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</si>
  <si>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</si>
  <si>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</si>
  <si>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</si>
  <si>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</si>
  <si>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</si>
  <si>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</si>
  <si>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</si>
  <si>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</si>
  <si>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</si>
  <si>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</si>
  <si>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</si>
  <si>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</si>
  <si>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</si>
  <si>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</si>
  <si>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</si>
  <si>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</si>
  <si>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</si>
  <si>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</si>
  <si>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</si>
  <si>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</si>
  <si>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</si>
  <si>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</si>
  <si>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</si>
  <si>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</si>
  <si>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</si>
  <si>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</si>
  <si>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</si>
  <si>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</si>
  <si>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</si>
  <si>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</si>
  <si>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</si>
  <si>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</si>
  <si>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</si>
  <si>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</si>
  <si>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</si>
  <si>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</si>
  <si>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</si>
  <si>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</si>
  <si>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</si>
  <si>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</si>
  <si>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</si>
  <si>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</si>
  <si>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</si>
  <si>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</si>
  <si>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</si>
  <si>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</si>
  <si>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</si>
  <si>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</si>
  <si>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</si>
  <si>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</si>
  <si>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</si>
  <si>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</si>
  <si>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</si>
  <si>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</si>
  <si>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</si>
  <si>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</si>
  <si>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</si>
  <si>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</si>
  <si>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</si>
  <si>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</si>
  <si>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</si>
  <si>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</si>
  <si>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</si>
  <si>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</si>
  <si>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</si>
  <si>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</si>
  <si>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</si>
  <si>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</si>
  <si>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</si>
  <si>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</si>
  <si>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</si>
  <si>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</si>
  <si>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</si>
  <si>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</si>
  <si>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</si>
  <si>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</si>
  <si>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</si>
  <si>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</si>
  <si>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</si>
  <si>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</si>
  <si>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</si>
  <si>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</si>
  <si>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</si>
  <si>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</si>
  <si>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</si>
  <si>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</si>
  <si>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</si>
  <si>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</si>
  <si>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</si>
  <si>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</si>
  <si>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</si>
  <si>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</si>
  <si>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</si>
  <si>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</si>
  <si>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</si>
  <si>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</si>
  <si>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</si>
  <si>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</si>
  <si>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</si>
  <si>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</si>
  <si>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</si>
  <si>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</si>
  <si>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</si>
  <si>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</si>
  <si>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</si>
  <si>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</si>
  <si>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</si>
  <si>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</si>
  <si>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</si>
  <si>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</si>
  <si>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</si>
  <si>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</si>
  <si>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</si>
  <si>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</si>
  <si>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</si>
  <si>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</si>
  <si>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</si>
  <si>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</si>
  <si>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</si>
  <si>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</si>
  <si>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</si>
  <si>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</si>
  <si>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</si>
  <si>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</si>
  <si>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</si>
  <si>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</si>
  <si>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</si>
  <si>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</si>
  <si>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</si>
  <si>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</si>
  <si>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</si>
  <si>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</si>
  <si>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</si>
  <si>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</si>
  <si>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</si>
  <si>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</si>
  <si>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</si>
  <si>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</si>
  <si>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</si>
  <si>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</si>
  <si>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</si>
  <si>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</si>
  <si>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</si>
  <si>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</si>
  <si>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</si>
  <si>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</si>
  <si>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</si>
  <si>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</si>
  <si>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</si>
  <si>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</si>
  <si>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</si>
  <si>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</si>
  <si>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</si>
  <si>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</si>
  <si>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</si>
  <si>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</si>
  <si>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</si>
  <si>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</si>
  <si>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</si>
  <si>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</si>
  <si>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</si>
  <si>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</si>
  <si>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</si>
  <si>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</si>
  <si>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</si>
  <si>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</si>
  <si>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</si>
  <si>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</si>
  <si>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</si>
  <si>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</si>
  <si>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</si>
  <si>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</si>
  <si>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</si>
  <si>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</si>
  <si>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</si>
  <si>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</si>
  <si>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</si>
  <si>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</si>
  <si>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</si>
  <si>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</si>
  <si>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</si>
  <si>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</si>
  <si>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</si>
  <si>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</si>
  <si>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</si>
  <si>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</si>
  <si>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</si>
  <si>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</si>
  <si>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</si>
  <si>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</si>
  <si>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</si>
  <si>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</si>
  <si>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</si>
  <si>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</si>
  <si>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</si>
  <si>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</si>
  <si>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</si>
  <si>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</si>
  <si>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</si>
  <si>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</si>
  <si>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</si>
  <si>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</si>
  <si>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</si>
  <si>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</si>
  <si>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</si>
  <si>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</si>
  <si>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</si>
  <si>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</si>
  <si>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</si>
  <si>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</si>
  <si>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</si>
  <si>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</si>
  <si>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</si>
  <si>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</si>
  <si>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</si>
  <si>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</si>
  <si>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</si>
  <si>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</si>
  <si>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</si>
  <si>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</si>
  <si>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</si>
  <si>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</si>
  <si>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</si>
  <si>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</si>
  <si>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</si>
  <si>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</si>
  <si>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</si>
  <si>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</si>
  <si>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</si>
  <si>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</si>
  <si>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</si>
  <si>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</si>
  <si>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</si>
  <si>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</si>
  <si>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</si>
  <si>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</si>
  <si>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</si>
  <si>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</si>
  <si>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</si>
  <si>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</si>
  <si>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</si>
  <si>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</si>
  <si>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</si>
  <si>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</si>
  <si>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</si>
  <si>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</si>
  <si>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</si>
  <si>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</si>
  <si>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</si>
  <si>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</si>
  <si>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</si>
  <si>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</si>
  <si>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</si>
  <si>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</si>
  <si>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</si>
  <si>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</si>
  <si>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</si>
  <si>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</si>
  <si>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</si>
  <si>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</si>
  <si>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</si>
  <si>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</si>
  <si>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</si>
  <si>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</si>
  <si>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</si>
  <si>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</si>
  <si>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</si>
  <si>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</si>
  <si>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</si>
  <si>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</si>
  <si>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</si>
  <si>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</si>
  <si>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</si>
  <si>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</si>
  <si>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</si>
  <si>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</si>
  <si>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</si>
  <si>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</si>
  <si>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</si>
  <si>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</si>
  <si>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</si>
  <si>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</si>
  <si>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</si>
  <si>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</si>
  <si>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</si>
  <si>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</si>
  <si>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</si>
  <si>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</si>
  <si>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</si>
  <si>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</si>
  <si>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</si>
  <si>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</si>
  <si>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</si>
  <si>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</si>
  <si>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</si>
  <si>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</si>
  <si>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</si>
  <si>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</si>
  <si>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</si>
  <si>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</si>
  <si>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</si>
  <si>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</si>
  <si>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</si>
  <si>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</si>
  <si>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</si>
  <si>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</si>
  <si>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</si>
  <si>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</si>
  <si>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</si>
  <si>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</si>
  <si>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</si>
  <si>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</si>
  <si>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</si>
  <si>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</si>
  <si>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</si>
  <si>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</si>
  <si>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</si>
  <si>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</si>
  <si>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</si>
  <si>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</si>
  <si>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</si>
  <si>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</si>
  <si>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</si>
  <si>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</si>
  <si>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</si>
  <si>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</si>
  <si>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</si>
  <si>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</si>
  <si>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</si>
  <si>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</si>
  <si>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</si>
  <si>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</si>
  <si>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</si>
  <si>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</si>
  <si>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</si>
  <si>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</si>
  <si>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</si>
  <si>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</si>
  <si>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</si>
  <si>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</si>
  <si>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</si>
  <si>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</si>
  <si>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</si>
  <si>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</si>
  <si>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</si>
  <si>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</si>
  <si>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</si>
  <si>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</si>
  <si>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</si>
  <si>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</si>
  <si>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</si>
  <si>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</si>
  <si>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</si>
  <si>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</si>
  <si>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</si>
  <si>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</si>
  <si>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</si>
  <si>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</si>
  <si>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</si>
  <si>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</si>
  <si>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</si>
  <si>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</si>
  <si>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</si>
  <si>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</si>
  <si>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</si>
  <si>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</si>
  <si>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</si>
  <si>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</si>
  <si>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</si>
  <si>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</si>
  <si>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</si>
  <si>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</si>
  <si>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</si>
  <si>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</si>
  <si>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</si>
  <si>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</si>
  <si>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</si>
  <si>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</si>
  <si>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</si>
  <si>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</si>
  <si>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</si>
  <si>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</si>
  <si>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</si>
  <si>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</si>
  <si>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</si>
  <si>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</si>
  <si>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</si>
  <si>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</si>
  <si>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</si>
  <si>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</si>
  <si>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</si>
  <si>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</si>
  <si>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</si>
  <si>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</si>
  <si>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</si>
  <si>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</si>
  <si>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</si>
  <si>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</si>
  <si>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</si>
  <si>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</si>
  <si>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</si>
  <si>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</si>
  <si>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</si>
  <si>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</si>
  <si>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</si>
  <si>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</si>
  <si>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</si>
  <si>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</si>
  <si>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</si>
  <si>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</si>
  <si>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</si>
  <si>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</si>
  <si>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</si>
  <si>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</si>
  <si>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</si>
  <si>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</si>
  <si>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</si>
  <si>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</si>
  <si>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</si>
  <si>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</si>
  <si>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</si>
  <si>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</si>
  <si>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</si>
  <si>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</si>
  <si>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</si>
  <si>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</si>
  <si>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</si>
  <si>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</si>
  <si>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</si>
  <si>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</si>
  <si>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</si>
  <si>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</si>
  <si>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</si>
  <si>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</si>
  <si>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</si>
  <si>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</si>
  <si>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</si>
  <si>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</si>
  <si>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</si>
  <si>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</si>
  <si>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</si>
  <si>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</si>
  <si>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</si>
  <si>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</si>
  <si>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</si>
  <si>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</si>
  <si>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</si>
  <si>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</si>
  <si>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</si>
  <si>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</si>
  <si>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</si>
  <si>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</si>
  <si>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</si>
  <si>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</si>
  <si>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</si>
  <si>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</si>
  <si>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</si>
  <si>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</si>
  <si>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</si>
  <si>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</si>
  <si>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</si>
  <si>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</si>
  <si>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</si>
  <si>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</si>
  <si>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</si>
  <si>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</si>
  <si>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</si>
  <si>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</si>
  <si>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</si>
  <si>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</si>
  <si>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</si>
  <si>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</si>
  <si>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</si>
  <si>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</si>
  <si>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</si>
  <si>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</si>
  <si>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</si>
  <si>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</si>
  <si>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</si>
  <si>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</si>
  <si>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</si>
  <si>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</si>
  <si>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</si>
  <si>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</si>
  <si>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</si>
  <si>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</si>
  <si>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</si>
  <si>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</si>
  <si>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</si>
  <si>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</si>
  <si>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</si>
  <si>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</si>
  <si>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</si>
  <si>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</si>
  <si>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</si>
  <si>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</si>
  <si>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</si>
  <si>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</si>
  <si>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</si>
  <si>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</si>
  <si>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</si>
  <si>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</si>
  <si>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</si>
  <si>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</si>
  <si>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</si>
  <si>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</si>
  <si>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</si>
  <si>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</si>
  <si>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</si>
  <si>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</si>
  <si>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</si>
  <si>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</si>
  <si>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</si>
  <si>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</si>
  <si>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</si>
  <si>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</si>
  <si>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</si>
  <si>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</si>
  <si>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</si>
  <si>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</si>
  <si>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</si>
  <si>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</si>
  <si>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</si>
  <si>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</si>
  <si>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</si>
  <si>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</si>
  <si>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</si>
  <si>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</si>
  <si>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</si>
  <si>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</si>
  <si>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</si>
  <si>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</si>
  <si>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</si>
  <si>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</si>
  <si>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</si>
  <si>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</si>
  <si>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</si>
  <si>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</si>
  <si>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</si>
  <si>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</si>
  <si>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</si>
  <si>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</si>
  <si>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</si>
  <si>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</si>
  <si>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</si>
  <si>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</si>
  <si>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</si>
  <si>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</si>
  <si>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</si>
  <si>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</si>
  <si>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</si>
  <si>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</si>
  <si>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</si>
  <si>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</si>
  <si>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</si>
  <si>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</si>
  <si>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</si>
  <si>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</si>
  <si>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</si>
  <si>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</si>
  <si>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</si>
  <si>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</si>
  <si>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</si>
  <si>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</si>
  <si>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</si>
  <si>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</si>
  <si>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</si>
  <si>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</si>
  <si>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</si>
  <si>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</si>
  <si>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</si>
  <si>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</si>
  <si>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</si>
  <si>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</si>
  <si>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</si>
  <si>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</si>
  <si>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</si>
  <si>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</si>
  <si>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</si>
  <si>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</si>
  <si>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</si>
  <si>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</si>
  <si>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</si>
  <si>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</si>
  <si>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</si>
  <si>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</si>
  <si>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</si>
  <si>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</si>
  <si>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</si>
  <si>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</si>
  <si>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</si>
  <si>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</si>
  <si>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</si>
  <si>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</si>
  <si>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</si>
  <si>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</si>
  <si>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</si>
  <si>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</si>
  <si>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</si>
  <si>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</si>
  <si>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</si>
  <si>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</si>
  <si>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</si>
  <si>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</si>
  <si>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</si>
  <si>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</si>
  <si>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</si>
  <si>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</si>
  <si>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</si>
  <si>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</si>
  <si>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</si>
  <si>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</si>
  <si>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</si>
  <si>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</si>
  <si>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</si>
  <si>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</si>
  <si>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</si>
  <si>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</si>
  <si>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</si>
  <si>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</si>
  <si>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</si>
  <si>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</si>
  <si>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</si>
  <si>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</si>
  <si>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</si>
  <si>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</si>
  <si>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</si>
  <si>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</si>
  <si>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</si>
  <si>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</si>
  <si>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</si>
  <si>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</si>
  <si>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</si>
  <si>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</si>
  <si>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</si>
  <si>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</si>
  <si>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</si>
  <si>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</si>
  <si>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</si>
  <si>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</si>
  <si>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</si>
  <si>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</si>
  <si>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</si>
  <si>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</si>
  <si>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</si>
  <si>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</si>
  <si>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</si>
  <si>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</si>
  <si>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</si>
  <si>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</si>
  <si>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</si>
  <si>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</si>
  <si>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</si>
  <si>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</si>
  <si>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</si>
  <si>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</si>
  <si>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</si>
  <si>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</si>
  <si>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</si>
  <si>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</si>
  <si>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</si>
  <si>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</si>
  <si>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</si>
  <si>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</si>
  <si>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</si>
  <si>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</si>
  <si>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</si>
  <si>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</si>
  <si>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</si>
  <si>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</si>
  <si>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</si>
  <si>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</si>
  <si>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</si>
  <si>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</si>
  <si>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</si>
  <si>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</si>
  <si>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</si>
  <si>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</si>
  <si>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</si>
  <si>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</si>
  <si>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</si>
  <si>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</si>
  <si>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</si>
  <si>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</si>
  <si>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</si>
  <si>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</si>
  <si>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</si>
  <si>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</si>
  <si>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</si>
  <si>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</si>
  <si>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</si>
  <si>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</si>
  <si>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</si>
  <si>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</si>
  <si>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</si>
  <si>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</si>
  <si>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</si>
  <si>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</si>
  <si>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</si>
  <si>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</si>
  <si>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</si>
  <si>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</si>
  <si>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</si>
  <si>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</si>
  <si>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</si>
  <si>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</si>
  <si>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</si>
  <si>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</si>
  <si>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</si>
  <si>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</si>
  <si>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</si>
  <si>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</si>
  <si>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</si>
  <si>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</si>
  <si>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</si>
  <si>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</si>
  <si>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</si>
  <si>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</si>
  <si>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</si>
  <si>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</si>
  <si>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</si>
  <si>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</si>
  <si>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</si>
  <si>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</si>
  <si>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</si>
  <si>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</si>
  <si>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</si>
  <si>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</si>
  <si>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</si>
  <si>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</si>
  <si>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</si>
  <si>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</si>
  <si>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</si>
  <si>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</si>
  <si>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</si>
  <si>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</si>
  <si>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</si>
  <si>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</si>
  <si>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</si>
  <si>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</si>
  <si>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</si>
  <si>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</si>
  <si>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</si>
  <si>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</si>
  <si>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</si>
  <si>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</si>
  <si>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</si>
  <si>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</si>
  <si>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</si>
  <si>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</si>
  <si>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</si>
  <si>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</si>
  <si>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</si>
  <si>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</si>
  <si>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</si>
  <si>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</si>
  <si>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</si>
  <si>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</si>
  <si>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</si>
  <si>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</si>
  <si>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</si>
  <si>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</si>
  <si>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</si>
  <si>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</si>
  <si>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</si>
  <si>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</si>
  <si>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</si>
  <si>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</si>
  <si>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</si>
  <si>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</si>
  <si>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</si>
  <si>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</si>
  <si>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</si>
  <si>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</si>
  <si>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</si>
  <si>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</si>
  <si>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</si>
  <si>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</si>
  <si>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</si>
  <si>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</si>
  <si>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</si>
  <si>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</si>
  <si>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</si>
  <si>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</si>
  <si>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</si>
  <si>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</si>
  <si>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</si>
  <si>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</si>
  <si>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</si>
  <si>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</si>
  <si>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</si>
  <si>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</si>
  <si>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</si>
  <si>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</si>
  <si>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</si>
  <si>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</si>
  <si>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</si>
  <si>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</si>
  <si>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</si>
  <si>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</si>
  <si>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</si>
  <si>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</si>
  <si>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</si>
  <si>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</si>
  <si>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</si>
  <si>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</si>
  <si>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</si>
  <si>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</si>
  <si>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</si>
  <si>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</si>
  <si>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</si>
  <si>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</si>
  <si>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</si>
  <si>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</si>
  <si>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</si>
  <si>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</si>
  <si>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</si>
  <si>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</si>
  <si>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</si>
  <si>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</si>
  <si>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</si>
  <si>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</si>
  <si>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</si>
  <si>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</si>
  <si>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</si>
  <si>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</si>
  <si>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</si>
  <si>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</si>
  <si>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</si>
  <si>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</si>
  <si>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</si>
  <si>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</si>
  <si>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</si>
  <si>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</si>
  <si>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</si>
  <si>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</si>
  <si>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</si>
  <si>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</si>
  <si>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</si>
  <si>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</si>
  <si>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</si>
  <si>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</si>
  <si>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</si>
  <si>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</si>
  <si>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</si>
  <si>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</si>
  <si>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</si>
  <si>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</si>
  <si>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</si>
  <si>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</si>
  <si>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</si>
  <si>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</si>
  <si>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</si>
  <si>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</si>
  <si>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</si>
  <si>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</si>
  <si>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</si>
  <si>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</si>
  <si>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</si>
  <si>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</si>
  <si>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</si>
  <si>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</si>
  <si>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</si>
  <si>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</si>
  <si>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</si>
  <si>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</si>
  <si>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</si>
  <si>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</si>
  <si>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</si>
  <si>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</si>
  <si>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</si>
  <si>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</si>
  <si>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</si>
  <si>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</si>
  <si>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</si>
  <si>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</si>
  <si>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</si>
  <si>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</si>
  <si>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</si>
  <si>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</si>
  <si>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</si>
  <si>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</si>
  <si>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</si>
  <si>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</si>
  <si>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</si>
  <si>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</si>
  <si>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</si>
  <si>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</si>
  <si>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</si>
  <si>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</si>
  <si>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</si>
  <si>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</si>
  <si>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</si>
  <si>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</si>
  <si>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</si>
  <si>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</si>
  <si>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</si>
  <si>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</si>
  <si>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</si>
  <si>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</si>
  <si>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</si>
  <si>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</si>
  <si>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</si>
  <si>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</si>
  <si>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</si>
  <si>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</si>
  <si>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</si>
  <si>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</si>
  <si>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</si>
  <si>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</si>
  <si>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</si>
  <si>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</si>
  <si>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</si>
  <si>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</si>
  <si>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</si>
  <si>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</si>
  <si>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</si>
  <si>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</si>
  <si>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</si>
  <si>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</si>
  <si>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</si>
  <si>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</si>
  <si>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</si>
  <si>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</si>
  <si>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</si>
  <si>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</si>
  <si>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</si>
  <si>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</si>
  <si>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</si>
  <si>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</si>
  <si>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</si>
  <si>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</si>
  <si>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</si>
  <si>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</si>
  <si>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</si>
  <si>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</si>
  <si>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</si>
  <si>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</si>
  <si>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</si>
  <si>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</si>
  <si>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</si>
  <si>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</si>
  <si>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</si>
  <si>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</si>
  <si>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</si>
  <si>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</si>
  <si>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</si>
  <si>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</si>
  <si>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</si>
  <si>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</si>
  <si>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</si>
  <si>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</si>
  <si>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</si>
  <si>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</si>
  <si>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</si>
  <si>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</si>
  <si>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</si>
  <si>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</si>
  <si>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</si>
  <si>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</si>
  <si>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</si>
  <si>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</si>
  <si>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</si>
  <si>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</si>
  <si>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</si>
  <si>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</si>
  <si>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</si>
  <si>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</si>
  <si>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</si>
  <si>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</si>
  <si>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</si>
  <si>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</si>
  <si>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</si>
  <si>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</si>
  <si>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</si>
  <si>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</si>
  <si>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</si>
  <si>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</si>
  <si>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</si>
  <si>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</si>
  <si>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</si>
  <si>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</si>
  <si>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</si>
  <si>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</si>
  <si>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</si>
  <si>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</si>
  <si>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</si>
  <si>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</si>
  <si>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</si>
  <si>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</si>
  <si>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</si>
  <si>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</si>
  <si>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</si>
  <si>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</si>
  <si>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</si>
  <si>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</si>
  <si>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</si>
  <si>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</si>
  <si>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</si>
  <si>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</si>
  <si>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</si>
  <si>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</si>
  <si>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</si>
  <si>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</si>
  <si>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</si>
  <si>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</si>
  <si>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</si>
  <si>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</si>
  <si>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</si>
  <si>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</si>
  <si>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</si>
  <si>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</si>
  <si>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</si>
  <si>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</si>
  <si>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</si>
  <si>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</si>
  <si>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</si>
  <si>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</si>
  <si>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</si>
  <si>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</si>
  <si>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</si>
  <si>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</si>
  <si>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</si>
  <si>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</si>
  <si>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</si>
  <si>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</si>
  <si>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</si>
  <si>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</si>
  <si>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</si>
  <si>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</si>
  <si>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</si>
  <si>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</si>
  <si>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</si>
  <si>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</si>
  <si>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</si>
  <si>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</si>
  <si>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</si>
  <si>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</si>
  <si>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</si>
  <si>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</si>
  <si>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</si>
  <si>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</si>
  <si>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</si>
  <si>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</si>
  <si>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</si>
  <si>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</si>
  <si>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</si>
  <si>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</si>
  <si>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</si>
  <si>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</si>
  <si>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</si>
  <si>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</si>
  <si>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</si>
  <si>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</si>
  <si>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</si>
  <si>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</si>
  <si>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</si>
  <si>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</si>
  <si>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</si>
  <si>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</si>
  <si>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</si>
  <si>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</si>
  <si>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</si>
  <si>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</si>
  <si>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</si>
  <si>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</si>
  <si>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</si>
  <si>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</si>
  <si>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</si>
  <si>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</si>
  <si>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</si>
  <si>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</si>
  <si>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</si>
  <si>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</si>
  <si>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</si>
  <si>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</si>
  <si>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</si>
  <si>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</si>
  <si>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</si>
  <si>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</si>
  <si>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</si>
  <si>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</si>
  <si>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</si>
  <si>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</si>
  <si>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</si>
  <si>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</si>
  <si>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</si>
  <si>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</si>
  <si>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</si>
  <si>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</si>
  <si>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</si>
  <si>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</si>
  <si>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</si>
  <si>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</si>
  <si>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</si>
  <si>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</si>
  <si>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</si>
  <si>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</si>
  <si>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</si>
  <si>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</si>
  <si>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</si>
  <si>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</si>
  <si>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</si>
  <si>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</si>
  <si>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</si>
  <si>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</si>
  <si>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</si>
  <si>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</si>
  <si>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</si>
  <si>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</si>
  <si>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</si>
  <si>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</si>
  <si>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</si>
  <si>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</si>
  <si>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</si>
  <si>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</si>
  <si>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</si>
  <si>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</si>
  <si>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</si>
  <si>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</si>
  <si>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</si>
  <si>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</si>
  <si>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</si>
  <si>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</si>
  <si>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</si>
  <si>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</si>
  <si>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</si>
  <si>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</si>
  <si>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</si>
  <si>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</si>
  <si>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</si>
  <si>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</si>
  <si>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</si>
  <si>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</si>
  <si>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</si>
  <si>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</si>
  <si>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</si>
  <si>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</si>
  <si>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</si>
  <si>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</si>
  <si>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</si>
  <si>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</si>
  <si>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</si>
  <si>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</si>
  <si>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</si>
  <si>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</si>
  <si>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</si>
  <si>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</si>
  <si>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</si>
  <si>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</si>
  <si>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</si>
  <si>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</si>
  <si>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</si>
  <si>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</si>
  <si>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</si>
  <si>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</si>
  <si>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</si>
  <si>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</si>
  <si>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</si>
  <si>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</si>
  <si>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</si>
  <si>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</si>
  <si>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</si>
  <si>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</si>
  <si>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</si>
  <si>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</si>
  <si>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</si>
  <si>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</si>
  <si>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</si>
  <si>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</si>
  <si>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</si>
  <si>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</si>
  <si>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</si>
  <si>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</si>
  <si>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</si>
  <si>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</si>
  <si>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</si>
  <si>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</si>
  <si>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</si>
  <si>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</si>
  <si>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</si>
  <si>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</si>
  <si>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</si>
  <si>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</si>
  <si>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</si>
  <si>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</si>
  <si>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</si>
  <si>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</si>
  <si>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</si>
  <si>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</si>
  <si>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</si>
  <si>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</si>
  <si>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</si>
  <si>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</si>
  <si>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</si>
  <si>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</si>
  <si>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</si>
  <si>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</si>
  <si>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</si>
  <si>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</si>
  <si>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</si>
  <si>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</si>
  <si>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</si>
  <si>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</si>
  <si>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</si>
  <si>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</si>
  <si>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</si>
  <si>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</si>
  <si>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</si>
  <si>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</si>
  <si>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</si>
  <si>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</si>
  <si>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</si>
  <si>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</si>
  <si>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</si>
  <si>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</si>
  <si>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</si>
  <si>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</si>
  <si>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</si>
  <si>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</si>
  <si>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</si>
  <si>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</si>
  <si>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</si>
  <si>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</si>
  <si>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</si>
  <si>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</si>
  <si>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</si>
  <si>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</si>
  <si>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</si>
  <si>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</si>
  <si>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</si>
  <si>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</si>
  <si>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</si>
  <si>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</si>
  <si>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</si>
  <si>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</si>
  <si>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</si>
  <si>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</si>
  <si>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</si>
  <si>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</si>
  <si>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</si>
  <si>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</si>
  <si>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</si>
  <si>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</si>
  <si>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</si>
  <si>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</si>
  <si>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</si>
  <si>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</si>
  <si>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</si>
  <si>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</si>
  <si>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</si>
  <si>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</si>
  <si>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</si>
  <si>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</si>
  <si>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</si>
  <si>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</si>
  <si>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</si>
  <si>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</si>
  <si>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</si>
  <si>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</si>
  <si>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</si>
  <si>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</si>
  <si>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</si>
  <si>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</si>
  <si>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</si>
  <si>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</si>
  <si>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</si>
  <si>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</si>
  <si>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</si>
  <si>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</si>
  <si>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</si>
  <si>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</si>
  <si>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</si>
  <si>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</si>
  <si>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</si>
  <si>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</si>
  <si>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</si>
  <si>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</si>
  <si>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</si>
  <si>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</si>
  <si>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</si>
  <si>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</si>
  <si>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</si>
  <si>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</si>
  <si>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</si>
  <si>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</si>
  <si>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</si>
  <si>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</si>
  <si>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</si>
  <si>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</si>
  <si>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</si>
  <si>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</si>
  <si>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</si>
  <si>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</si>
  <si>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</si>
  <si>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</si>
  <si>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</si>
  <si>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</si>
  <si>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</si>
  <si>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</si>
  <si>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</si>
  <si>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</si>
  <si>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</si>
  <si>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</si>
  <si>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</si>
  <si>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</si>
  <si>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</si>
  <si>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</si>
  <si>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</si>
  <si>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</si>
  <si>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</si>
  <si>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</si>
  <si>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</si>
  <si>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</si>
  <si>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</si>
  <si>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</si>
  <si>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</si>
  <si>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</si>
  <si>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</si>
  <si>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</si>
  <si>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</si>
  <si>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</si>
  <si>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</si>
  <si>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</si>
  <si>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</si>
  <si>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</si>
  <si>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</si>
  <si>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</si>
  <si>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</si>
  <si>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</si>
  <si>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</si>
  <si>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</si>
  <si>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</si>
  <si>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</si>
  <si>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</si>
  <si>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</si>
  <si>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</si>
  <si>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</si>
  <si>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</si>
  <si>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</si>
  <si>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</si>
  <si>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</si>
  <si>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</si>
  <si>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</si>
  <si>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</si>
  <si>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</si>
  <si>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</si>
  <si>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</si>
  <si>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</si>
  <si>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</si>
  <si>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</si>
  <si>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</si>
  <si>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</si>
  <si>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</si>
  <si>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</si>
  <si>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</si>
  <si>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</si>
  <si>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</si>
  <si>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</si>
  <si>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</si>
  <si>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</si>
  <si>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</si>
  <si>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</si>
  <si>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</si>
  <si>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</si>
  <si>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</si>
  <si>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</si>
  <si>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</si>
  <si>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</si>
  <si>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</si>
  <si>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</si>
  <si>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</si>
  <si>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</si>
  <si>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</si>
  <si>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</si>
  <si>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</si>
  <si>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</si>
  <si>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</si>
  <si>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</si>
  <si>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</si>
  <si>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</si>
  <si>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</si>
  <si>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</si>
  <si>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</si>
  <si>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</si>
  <si>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</si>
  <si>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</si>
  <si>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</si>
  <si>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</si>
  <si>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</si>
  <si>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</si>
  <si>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</si>
  <si>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</si>
  <si>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</si>
  <si>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</si>
  <si>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</si>
  <si>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</si>
  <si>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</si>
  <si>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</si>
  <si>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</si>
  <si>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</si>
  <si>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</si>
  <si>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</si>
  <si>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</si>
  <si>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</si>
  <si>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</si>
  <si>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</si>
  <si>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</si>
  <si>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</si>
  <si>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</si>
  <si>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</si>
  <si>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</si>
  <si>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</si>
  <si>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</si>
  <si>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</si>
  <si>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</si>
  <si>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</si>
  <si>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</si>
  <si>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</si>
  <si>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</si>
  <si>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</si>
  <si>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</si>
  <si>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</si>
  <si>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</si>
  <si>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</si>
  <si>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</si>
  <si>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</si>
  <si>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</si>
  <si>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</si>
  <si>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</si>
  <si>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</si>
  <si>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</si>
  <si>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</si>
  <si>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</si>
  <si>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</si>
  <si>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</si>
  <si>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</si>
  <si>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</si>
  <si>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</si>
  <si>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</si>
  <si>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</si>
  <si>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</si>
  <si>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</si>
  <si>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</si>
  <si>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</si>
  <si>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</si>
  <si>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</si>
  <si>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</si>
  <si>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</si>
  <si>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</si>
  <si>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</si>
  <si>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</si>
  <si>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</si>
  <si>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</si>
  <si>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</si>
  <si>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</si>
  <si>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</si>
  <si>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</si>
  <si>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</si>
  <si>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</si>
  <si>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</si>
  <si>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</si>
  <si>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</si>
  <si>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</si>
  <si>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</si>
  <si>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</si>
  <si>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</si>
  <si>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</si>
  <si>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</si>
  <si>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</si>
  <si>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</si>
  <si>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</si>
  <si>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</si>
  <si>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</si>
  <si>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</si>
  <si>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</si>
  <si>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</si>
  <si>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</si>
  <si>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</si>
  <si>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</si>
  <si>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</si>
  <si>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</si>
  <si>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</si>
  <si>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</si>
  <si>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</si>
  <si>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</si>
  <si>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</si>
  <si>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</si>
  <si>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</si>
  <si>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</si>
  <si>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</si>
  <si>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</si>
  <si>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</si>
  <si>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</si>
  <si>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</si>
  <si>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</si>
  <si>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</si>
  <si>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</si>
  <si>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</si>
  <si>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</si>
  <si>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</si>
  <si>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</si>
  <si>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</si>
  <si>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</si>
  <si>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</si>
  <si>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</si>
  <si>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</si>
  <si>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</si>
  <si>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</si>
  <si>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</si>
  <si>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</si>
  <si>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</si>
  <si>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</si>
  <si>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</si>
  <si>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</si>
  <si>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</si>
  <si>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</si>
  <si>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</si>
  <si>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</si>
  <si>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</si>
  <si>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</si>
  <si>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</si>
  <si>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</si>
  <si>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</si>
  <si>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</si>
  <si>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</si>
  <si>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</si>
  <si>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</si>
  <si>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</si>
  <si>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</si>
  <si>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</si>
  <si>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</si>
  <si>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</si>
  <si>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</si>
  <si>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</si>
  <si>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</si>
  <si>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</si>
  <si>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</si>
  <si>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</si>
  <si>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</si>
  <si>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</si>
  <si>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</si>
  <si>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</si>
  <si>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</si>
  <si>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</si>
  <si>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</si>
  <si>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</si>
  <si>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</si>
  <si>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</si>
  <si>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</si>
  <si>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</si>
  <si>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</si>
  <si>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</si>
  <si>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</si>
  <si>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</si>
  <si>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</si>
  <si>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</si>
  <si>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</si>
  <si>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</si>
  <si>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</si>
  <si>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</si>
  <si>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</si>
  <si>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</si>
  <si>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</si>
  <si>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</si>
  <si>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</si>
  <si>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</si>
  <si>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</si>
  <si>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</si>
  <si>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</si>
  <si>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</si>
  <si>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</si>
  <si>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</si>
  <si>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</si>
  <si>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</si>
  <si>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</si>
  <si>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</si>
  <si>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</si>
  <si>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</si>
  <si>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</si>
  <si>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</si>
  <si>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</si>
  <si>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</si>
  <si>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</si>
  <si>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</si>
  <si>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</si>
  <si>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</si>
  <si>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</si>
  <si>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</si>
  <si>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</si>
  <si>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</si>
  <si>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</si>
  <si>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</si>
  <si>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</si>
  <si>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</si>
  <si>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</si>
  <si>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</si>
  <si>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</si>
  <si>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</si>
  <si>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</si>
  <si>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</si>
  <si>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</si>
  <si>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</si>
  <si>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</si>
  <si>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</si>
  <si>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</si>
  <si>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</si>
  <si>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</si>
  <si>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</si>
  <si>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</si>
  <si>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</si>
  <si>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</si>
  <si>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</si>
  <si>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</si>
  <si>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</si>
  <si>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</si>
  <si>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</si>
  <si>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</si>
  <si>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</si>
  <si>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</si>
  <si>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</si>
  <si>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</si>
  <si>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</si>
  <si>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</si>
  <si>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</si>
  <si>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</si>
  <si>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</si>
  <si>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</si>
  <si>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</si>
  <si>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</si>
  <si>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</si>
  <si>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</si>
  <si>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</si>
  <si>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</si>
  <si>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</si>
  <si>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</si>
  <si>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</si>
  <si>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</si>
  <si>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</si>
  <si>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</si>
  <si>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</si>
  <si>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</si>
  <si>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</si>
  <si>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</si>
  <si>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</si>
  <si>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</si>
  <si>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</si>
  <si>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</si>
  <si>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</si>
  <si>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</si>
  <si>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</si>
  <si>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</si>
  <si>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</si>
  <si>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</si>
  <si>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</si>
  <si>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</si>
  <si>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</si>
  <si>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</si>
  <si>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</si>
  <si>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</si>
  <si>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</si>
  <si>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</si>
  <si>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</si>
  <si>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</si>
  <si>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</si>
  <si>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</si>
  <si>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</si>
  <si>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</si>
  <si>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</si>
  <si>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</si>
  <si>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</si>
  <si>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</si>
  <si>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</si>
  <si>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</si>
  <si>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</si>
  <si>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</si>
  <si>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</si>
  <si>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</si>
  <si>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</si>
  <si>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</si>
  <si>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</si>
  <si>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</si>
  <si>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</si>
  <si>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</si>
  <si>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</si>
  <si>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</si>
  <si>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</si>
  <si>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</si>
  <si>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</si>
  <si>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</si>
  <si>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</si>
  <si>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</si>
  <si>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</si>
  <si>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</si>
  <si>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</si>
  <si>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</si>
  <si>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</si>
  <si>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</si>
  <si>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</si>
  <si>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</si>
  <si>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</si>
  <si>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</si>
  <si>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</si>
  <si>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</si>
  <si>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</si>
  <si>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</si>
  <si>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</si>
  <si>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</si>
  <si>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</si>
  <si>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</si>
  <si>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</si>
  <si>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</si>
  <si>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</si>
  <si>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</si>
  <si>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</si>
  <si>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</si>
  <si>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</si>
  <si>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</si>
  <si>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</si>
  <si>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</si>
  <si>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</si>
  <si>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</si>
  <si>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</si>
  <si>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</si>
  <si>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</si>
  <si>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</si>
  <si>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</si>
  <si>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</si>
  <si>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</si>
  <si>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</si>
  <si>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</si>
  <si>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</si>
  <si>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</si>
  <si>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</si>
  <si>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</si>
  <si>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</si>
  <si>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</si>
  <si>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</si>
  <si>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</si>
  <si>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</si>
  <si>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</si>
  <si>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</si>
  <si>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</si>
  <si>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</si>
  <si>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</si>
  <si>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</si>
  <si>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</si>
  <si>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</si>
  <si>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</si>
  <si>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</si>
  <si>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</si>
  <si>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</si>
  <si>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</si>
  <si>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</si>
  <si>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</si>
  <si>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</si>
  <si>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</si>
  <si>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</si>
  <si>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</si>
  <si>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</si>
  <si>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</si>
  <si>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</si>
  <si>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</si>
  <si>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</si>
  <si>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</si>
  <si>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</si>
  <si>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</si>
  <si>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</si>
  <si>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</si>
  <si>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</si>
  <si>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</si>
  <si>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</si>
  <si>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</si>
  <si>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</si>
  <si>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</si>
  <si>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</si>
  <si>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</si>
  <si>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</si>
  <si>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</si>
  <si>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</si>
  <si>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</si>
  <si>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</si>
  <si>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</si>
  <si>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</si>
  <si>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</si>
  <si>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</si>
  <si>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</si>
  <si>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</si>
  <si>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</si>
  <si>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</si>
  <si>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</si>
  <si>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</si>
  <si>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</si>
  <si>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</si>
  <si>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</si>
  <si>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</si>
  <si>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</si>
  <si>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</si>
  <si>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</si>
  <si>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</si>
  <si>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</si>
  <si>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</si>
  <si>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</si>
  <si>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</si>
  <si>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</si>
  <si>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</si>
  <si>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</si>
  <si>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</si>
  <si>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</si>
  <si>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</si>
  <si>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</si>
  <si>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</si>
  <si>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</si>
  <si>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</si>
  <si>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</si>
  <si>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</si>
  <si>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</si>
  <si>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</si>
  <si>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</si>
  <si>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</si>
  <si>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</si>
  <si>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</si>
  <si>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</si>
  <si>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</si>
  <si>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</si>
  <si>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</si>
  <si>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</si>
  <si>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</si>
  <si>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</si>
  <si>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</si>
  <si>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</si>
  <si>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</si>
  <si>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</si>
  <si>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</si>
  <si>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</si>
  <si>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</si>
  <si>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</si>
  <si>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</si>
  <si>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</si>
  <si>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</si>
  <si>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</si>
  <si>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</si>
  <si>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</si>
  <si>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</si>
  <si>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</si>
  <si>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</si>
  <si>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</si>
  <si>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</si>
  <si>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</si>
  <si>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</si>
  <si>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</si>
  <si>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</si>
  <si>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</si>
  <si>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</si>
  <si>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</si>
  <si>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</si>
  <si>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</si>
  <si>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</si>
  <si>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</si>
  <si>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</si>
  <si>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</si>
  <si>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</si>
  <si>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</si>
  <si>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</si>
  <si>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</si>
  <si>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</si>
  <si>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</si>
  <si>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</si>
  <si>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</si>
  <si>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</si>
  <si>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</si>
  <si>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</si>
  <si>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</si>
  <si>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</si>
  <si>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</si>
  <si>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</si>
  <si>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</si>
  <si>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</si>
  <si>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</si>
  <si>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</si>
  <si>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</si>
  <si>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</si>
  <si>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</si>
  <si>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</si>
  <si>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</si>
  <si>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</si>
  <si>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</si>
  <si>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</si>
  <si>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</si>
  <si>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</si>
  <si>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</si>
  <si>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</si>
  <si>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</si>
  <si>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</si>
  <si>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</si>
  <si>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</si>
  <si>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</si>
  <si>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</si>
  <si>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</si>
  <si>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</si>
  <si>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</si>
  <si>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</si>
  <si>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</si>
  <si>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</si>
  <si>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</si>
  <si>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</si>
  <si>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</si>
  <si>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</si>
  <si>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</si>
  <si>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</si>
  <si>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</si>
  <si>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</si>
  <si>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</si>
  <si>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</si>
  <si>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</si>
  <si>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</si>
  <si>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</si>
  <si>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</si>
  <si>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</si>
  <si>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</si>
  <si>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</si>
  <si>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</si>
  <si>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</si>
  <si>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</si>
  <si>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</si>
  <si>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</si>
  <si>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</si>
  <si>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</si>
  <si>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</si>
  <si>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</si>
  <si>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</si>
  <si>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</si>
  <si>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</si>
  <si>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</si>
  <si>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</si>
  <si>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</si>
  <si>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</si>
  <si>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</si>
  <si>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</si>
  <si>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</si>
  <si>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</si>
  <si>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</si>
  <si>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</si>
  <si>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</si>
  <si>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</si>
  <si>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</si>
  <si>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</si>
  <si>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</si>
  <si>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</si>
  <si>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</si>
  <si>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</si>
  <si>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</si>
  <si>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</si>
  <si>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</si>
  <si>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</si>
  <si>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</si>
  <si>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</si>
  <si>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</si>
  <si>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</si>
  <si>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</si>
  <si>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</si>
  <si>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</si>
  <si>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</si>
  <si>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</si>
  <si>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</si>
  <si>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</si>
  <si>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</si>
  <si>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</si>
  <si>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</si>
  <si>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</si>
  <si>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</si>
  <si>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</si>
  <si>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</si>
  <si>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</si>
  <si>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</si>
  <si>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</si>
  <si>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</si>
  <si>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</si>
  <si>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</si>
  <si>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</si>
  <si>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</si>
  <si>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</si>
  <si>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</si>
  <si>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</si>
  <si>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</si>
  <si>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</si>
  <si>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</si>
  <si>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</si>
  <si>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</si>
  <si>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</si>
  <si>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</si>
  <si>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</si>
  <si>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</si>
  <si>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</si>
  <si>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</si>
  <si>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</si>
  <si>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</si>
  <si>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</si>
  <si>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</si>
  <si>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</si>
  <si>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</si>
  <si>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</si>
  <si>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</si>
  <si>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</si>
  <si>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</si>
  <si>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</si>
  <si>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</si>
  <si>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</si>
  <si>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</si>
  <si>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</si>
  <si>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</si>
  <si>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</si>
  <si>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</si>
  <si>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</si>
  <si>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</si>
  <si>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</si>
  <si>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</si>
  <si>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</si>
  <si>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</si>
  <si>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</si>
  <si>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</si>
  <si>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</si>
  <si>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</si>
  <si>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</si>
  <si>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</si>
  <si>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</si>
  <si>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</si>
  <si>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</si>
  <si>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</si>
  <si>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</si>
  <si>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</si>
  <si>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</si>
  <si>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</si>
  <si>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</si>
  <si>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</si>
  <si>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</si>
  <si>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</si>
  <si>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</si>
  <si>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</si>
  <si>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</si>
  <si>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</si>
  <si>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</si>
  <si>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</si>
  <si>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</si>
  <si>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</si>
  <si>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</si>
  <si>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</si>
  <si>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</si>
  <si>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</si>
  <si>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</si>
  <si>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</si>
  <si>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</si>
  <si>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</si>
  <si>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</si>
  <si>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</si>
  <si>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</si>
  <si>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</si>
  <si>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</si>
  <si>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</si>
  <si>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</si>
  <si>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</si>
  <si>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</si>
  <si>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</si>
  <si>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</si>
  <si>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</si>
  <si>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</si>
  <si>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</si>
  <si>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</si>
  <si>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</si>
  <si>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</si>
  <si>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</si>
  <si>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</si>
  <si>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</si>
  <si>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</si>
  <si>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</si>
  <si>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</si>
  <si>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</si>
  <si>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</si>
  <si>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</si>
  <si>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</si>
  <si>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</si>
  <si>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</si>
  <si>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</si>
  <si>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</si>
  <si>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</si>
  <si>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</si>
  <si>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</si>
  <si>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</si>
  <si>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</si>
  <si>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</si>
  <si>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</si>
  <si>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</si>
  <si>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</si>
  <si>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</si>
  <si>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</si>
  <si>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</si>
  <si>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</si>
  <si>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</si>
  <si>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</si>
  <si>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</si>
  <si>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</si>
  <si>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</si>
  <si>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</si>
  <si>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</si>
  <si>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</si>
  <si>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</si>
  <si>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</si>
  <si>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</si>
  <si>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</si>
  <si>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</si>
  <si>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</si>
  <si>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</si>
  <si>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</si>
  <si>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</si>
  <si>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</si>
  <si>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</si>
  <si>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</si>
  <si>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</si>
  <si>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</si>
  <si>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</si>
  <si>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</si>
  <si>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</si>
  <si>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</si>
  <si>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</si>
  <si>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</si>
  <si>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</si>
  <si>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</si>
  <si>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</si>
  <si>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</si>
  <si>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</si>
  <si>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</si>
  <si>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</si>
  <si>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</si>
  <si>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</si>
  <si>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</si>
  <si>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</si>
  <si>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</si>
  <si>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</si>
  <si>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</si>
  <si>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</si>
  <si>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</si>
  <si>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</si>
  <si>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</si>
  <si>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</si>
  <si>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</si>
  <si>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</si>
  <si>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</si>
  <si>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</si>
  <si>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</si>
  <si>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</si>
  <si>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</si>
  <si>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</si>
  <si>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</si>
  <si>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</si>
  <si>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</si>
  <si>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</si>
  <si>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</si>
  <si>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</si>
  <si>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</si>
  <si>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</si>
  <si>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</si>
  <si>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</si>
  <si>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</si>
  <si>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</si>
  <si>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</si>
  <si>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</si>
  <si>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</si>
  <si>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</si>
  <si>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</si>
  <si>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</si>
  <si>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</si>
  <si>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</si>
  <si>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</si>
  <si>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</si>
  <si>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</si>
  <si>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</si>
  <si>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</si>
  <si>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</si>
  <si>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</si>
  <si>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</si>
  <si>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</si>
  <si>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</si>
  <si>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</si>
  <si>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</si>
  <si>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</si>
  <si>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</si>
  <si>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</si>
  <si>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</si>
  <si>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</si>
  <si>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</si>
  <si>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</si>
  <si>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</si>
  <si>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</si>
  <si>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</si>
  <si>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</si>
  <si>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</si>
  <si>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</si>
  <si>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</si>
  <si>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</si>
  <si>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</si>
  <si>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</si>
  <si>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</si>
  <si>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</si>
  <si>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</si>
  <si>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</si>
  <si>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</si>
  <si>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</si>
  <si>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</si>
  <si>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</si>
  <si>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</si>
  <si>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</si>
  <si>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</si>
  <si>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</si>
  <si>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</si>
  <si>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</si>
  <si>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</si>
  <si>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</si>
  <si>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</si>
  <si>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</si>
  <si>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</si>
  <si>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</si>
  <si>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</si>
  <si>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</si>
  <si>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</si>
  <si>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</si>
  <si>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</si>
  <si>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</si>
  <si>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</si>
  <si>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</si>
  <si>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</si>
  <si>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</si>
  <si>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</si>
  <si>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</si>
  <si>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</si>
  <si>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</si>
  <si>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</si>
  <si>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</si>
  <si>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</si>
  <si>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</si>
  <si>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</si>
  <si>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</si>
  <si>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</si>
  <si>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</si>
  <si>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</si>
  <si>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</si>
  <si>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</si>
  <si>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</si>
  <si>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</si>
  <si>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</si>
  <si>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</si>
  <si>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</si>
  <si>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</si>
  <si>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</si>
  <si>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</si>
  <si>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</si>
  <si>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</si>
  <si>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</si>
  <si>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</si>
  <si>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</si>
  <si>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</si>
  <si>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</si>
  <si>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</si>
  <si>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</si>
  <si>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</si>
  <si>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</si>
  <si>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</si>
  <si>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</si>
  <si>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</si>
  <si>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</si>
  <si>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</si>
  <si>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</si>
  <si>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</si>
  <si>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</si>
  <si>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</si>
  <si>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</si>
  <si>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</si>
  <si>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</si>
  <si>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</si>
  <si>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</si>
  <si>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</si>
  <si>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</si>
  <si>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</si>
  <si>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</si>
  <si>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</si>
  <si>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</si>
  <si>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</si>
  <si>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</si>
  <si>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</si>
  <si>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</si>
  <si>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</si>
  <si>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</si>
  <si>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</si>
  <si>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</si>
  <si>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</si>
  <si>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</si>
  <si>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</si>
  <si>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</si>
  <si>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</si>
  <si>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</si>
  <si>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</si>
  <si>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</si>
  <si>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</si>
  <si>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</si>
  <si>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</si>
  <si>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</si>
  <si>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</si>
  <si>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</si>
  <si>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</si>
  <si>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</si>
  <si>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</si>
  <si>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</si>
  <si>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</si>
  <si>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</si>
  <si>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</si>
  <si>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</si>
  <si>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</si>
  <si>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</si>
  <si>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</si>
  <si>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</si>
  <si>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</si>
  <si>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</si>
  <si>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</si>
  <si>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</si>
  <si>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</si>
  <si>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</si>
  <si>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</si>
  <si>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</si>
  <si>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</si>
  <si>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</si>
  <si>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</si>
  <si>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</si>
  <si>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</si>
  <si>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</si>
  <si>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</si>
  <si>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</si>
  <si>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</si>
  <si>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</si>
  <si>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</si>
  <si>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</si>
  <si>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</si>
  <si>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</si>
  <si>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</si>
  <si>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</si>
  <si>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</si>
  <si>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</si>
  <si>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</si>
  <si>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</si>
  <si>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</si>
  <si>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</si>
  <si>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</si>
  <si>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</si>
  <si>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</si>
  <si>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</si>
  <si>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</si>
  <si>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</si>
  <si>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</si>
  <si>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</si>
  <si>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</si>
  <si>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</si>
  <si>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</si>
  <si>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</si>
  <si>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</si>
  <si>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</si>
  <si>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</si>
  <si>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</si>
  <si>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</si>
  <si>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</si>
  <si>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</si>
  <si>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</si>
  <si>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</si>
  <si>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</si>
  <si>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</si>
  <si>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</si>
  <si>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</si>
  <si>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</si>
  <si>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</si>
  <si>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</si>
  <si>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</si>
  <si>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</si>
  <si>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</si>
  <si>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</si>
  <si>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</si>
  <si>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</si>
  <si>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</si>
  <si>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</si>
  <si>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</si>
  <si>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</si>
  <si>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</si>
  <si>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</si>
  <si>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</si>
  <si>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</si>
  <si>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</si>
  <si>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</si>
  <si>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</si>
  <si>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</si>
  <si>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</si>
  <si>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</si>
  <si>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</si>
  <si>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</si>
  <si>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</si>
  <si>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</si>
  <si>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</si>
  <si>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</si>
  <si>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</si>
  <si>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</si>
  <si>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</si>
  <si>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</si>
  <si>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</si>
  <si>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</si>
  <si>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</si>
  <si>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</si>
  <si>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</si>
  <si>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</si>
  <si>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</si>
  <si>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</si>
  <si>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</si>
  <si>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</si>
  <si>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</si>
  <si>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</si>
  <si>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</si>
  <si>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</si>
  <si>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</si>
  <si>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</si>
  <si>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</si>
  <si>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</si>
  <si>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</si>
  <si>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</si>
  <si>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</si>
  <si>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</si>
  <si>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</si>
  <si>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</si>
  <si>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</si>
  <si>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</si>
  <si>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</si>
  <si>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</si>
  <si>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</si>
  <si>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</si>
  <si>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</si>
  <si>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</si>
  <si>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</si>
  <si>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</si>
  <si>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</si>
  <si>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</si>
  <si>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</si>
  <si>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</si>
  <si>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</si>
  <si>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</si>
  <si>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</si>
  <si>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</si>
  <si>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</si>
  <si>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</si>
  <si>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</si>
  <si>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</si>
  <si>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</si>
  <si>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</si>
  <si>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</si>
  <si>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</si>
  <si>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</si>
  <si>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</si>
  <si>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</si>
  <si>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</si>
  <si>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</si>
  <si>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</si>
  <si>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</si>
  <si>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</si>
  <si>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</si>
  <si>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</si>
  <si>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</si>
  <si>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</si>
  <si>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</si>
  <si>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</si>
  <si>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</si>
  <si>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</si>
  <si>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</si>
  <si>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</si>
  <si>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</si>
  <si>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</si>
  <si>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</si>
  <si>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</si>
  <si>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</si>
  <si>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</si>
  <si>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</si>
  <si>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</si>
  <si>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</si>
  <si>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</si>
  <si>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</si>
  <si>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</si>
  <si>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</si>
  <si>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</si>
  <si>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</si>
  <si>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</si>
  <si>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</si>
  <si>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</si>
  <si>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</si>
  <si>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</si>
  <si>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</si>
  <si>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</si>
  <si>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</si>
  <si>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</si>
  <si>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</si>
  <si>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</si>
  <si>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</si>
  <si>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</si>
  <si>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</si>
  <si>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</si>
  <si>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</si>
  <si>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</si>
  <si>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</si>
  <si>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</si>
  <si>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</si>
  <si>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</si>
  <si>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</si>
  <si>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</si>
  <si>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</si>
  <si>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</si>
  <si>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</si>
  <si>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</si>
  <si>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</si>
  <si>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</si>
  <si>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</si>
  <si>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</si>
  <si>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</si>
  <si>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</si>
  <si>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</si>
  <si>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</si>
  <si>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</si>
  <si>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</si>
  <si>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</si>
  <si>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</si>
  <si>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</si>
  <si>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</si>
  <si>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</si>
  <si>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</si>
  <si>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</si>
  <si>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</si>
  <si>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</si>
  <si>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</si>
  <si>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</si>
  <si>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</si>
  <si>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</si>
  <si>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</si>
  <si>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</si>
  <si>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</si>
  <si>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</si>
  <si>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</si>
  <si>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</si>
  <si>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</si>
  <si>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</si>
  <si>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</si>
  <si>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</si>
  <si>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</si>
  <si>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</si>
  <si>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</si>
  <si>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</si>
  <si>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</si>
  <si>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</si>
  <si>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</si>
  <si>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</si>
  <si>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</si>
  <si>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</si>
  <si>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</si>
  <si>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</si>
  <si>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</si>
  <si>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</si>
  <si>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</si>
  <si>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</si>
  <si>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</si>
  <si>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</si>
  <si>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</si>
  <si>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</si>
  <si>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</si>
  <si>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</si>
  <si>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</si>
  <si>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</si>
  <si>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</si>
  <si>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</si>
  <si>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</si>
  <si>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</si>
  <si>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</si>
  <si>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</si>
  <si>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</si>
  <si>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</si>
  <si>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</si>
  <si>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</si>
  <si>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</si>
  <si>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</si>
  <si>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</si>
  <si>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</si>
  <si>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</si>
  <si>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</si>
  <si>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</si>
  <si>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</si>
  <si>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</si>
  <si>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</si>
  <si>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</si>
  <si>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</si>
  <si>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</si>
  <si>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</si>
  <si>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</si>
  <si>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</si>
  <si>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</si>
  <si>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</si>
  <si>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</si>
  <si>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</si>
  <si>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</si>
  <si>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</si>
  <si>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</si>
  <si>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</si>
  <si>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</si>
  <si>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</si>
  <si>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</si>
  <si>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</si>
  <si>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</si>
  <si>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</si>
  <si>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</si>
  <si>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</si>
  <si>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</si>
  <si>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</si>
  <si>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</si>
  <si>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</si>
  <si>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</si>
  <si>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</si>
  <si>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</si>
  <si>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</si>
  <si>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</si>
  <si>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</si>
  <si>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</si>
  <si>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</si>
  <si>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</si>
  <si>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</si>
  <si>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</si>
  <si>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</si>
  <si>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</si>
  <si>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</si>
  <si>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</si>
  <si>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</si>
  <si>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</si>
  <si>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</si>
  <si>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</si>
  <si>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</si>
  <si>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</si>
  <si>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</si>
  <si>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</si>
  <si>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</si>
  <si>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</si>
  <si>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</si>
  <si>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</si>
  <si>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</si>
  <si>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</si>
  <si>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</si>
  <si>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</si>
  <si>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</si>
  <si>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</si>
  <si>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</si>
  <si>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</si>
  <si>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</si>
  <si>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</si>
  <si>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</si>
  <si>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</si>
  <si>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</si>
  <si>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</si>
  <si>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</si>
  <si>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</si>
  <si>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</si>
  <si>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</si>
  <si>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</si>
  <si>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</si>
  <si>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</si>
  <si>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</si>
  <si>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</si>
  <si>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</si>
  <si>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</si>
  <si>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</si>
  <si>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</si>
  <si>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</si>
  <si>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</si>
  <si>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</si>
  <si>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</si>
  <si>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</si>
  <si>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</si>
  <si>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</si>
  <si>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</si>
  <si>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</si>
  <si>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</si>
  <si>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</si>
  <si>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</si>
  <si>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</si>
  <si>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</si>
  <si>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</si>
  <si>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</si>
  <si>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</si>
  <si>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</si>
  <si>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</si>
  <si>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</si>
  <si>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</si>
  <si>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</si>
  <si>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</si>
  <si>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</si>
  <si>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</si>
  <si>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</si>
  <si>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</si>
  <si>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</si>
  <si>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</si>
  <si>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</si>
  <si>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</si>
  <si>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</si>
  <si>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</si>
  <si>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</si>
  <si>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</si>
  <si>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</si>
  <si>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</si>
  <si>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</si>
  <si>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</si>
  <si>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</si>
  <si>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</si>
  <si>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</si>
  <si>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</si>
  <si>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</si>
  <si>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</si>
  <si>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</si>
  <si>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</si>
  <si>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</si>
  <si>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</si>
  <si>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</si>
  <si>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</si>
  <si>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</si>
  <si>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</si>
  <si>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</si>
  <si>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</si>
  <si>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</si>
  <si>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</si>
  <si>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</si>
  <si>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</si>
  <si>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</si>
  <si>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</si>
  <si>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</si>
  <si>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</si>
  <si>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</si>
  <si>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</si>
  <si>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</si>
  <si>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</si>
  <si>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</si>
  <si>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</si>
  <si>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</si>
  <si>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</si>
  <si>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</si>
  <si>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</si>
  <si>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</si>
  <si>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</si>
  <si>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</si>
  <si>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</si>
  <si>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</si>
  <si>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</si>
  <si>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</si>
  <si>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</si>
  <si>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</si>
  <si>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</si>
  <si>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</si>
  <si>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</si>
  <si>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</si>
  <si>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</si>
  <si>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</si>
  <si>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</si>
  <si>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</si>
  <si>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</si>
  <si>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</si>
  <si>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</si>
  <si>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</si>
  <si>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</si>
  <si>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</si>
  <si>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</si>
  <si>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</si>
  <si>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</si>
  <si>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</si>
  <si>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</si>
  <si>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</si>
  <si>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</si>
  <si>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</si>
  <si>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</si>
  <si>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</si>
  <si>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</si>
  <si>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</si>
  <si>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</si>
  <si>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</si>
  <si>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</si>
  <si>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</si>
  <si>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</si>
  <si>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</si>
  <si>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</si>
  <si>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</si>
  <si>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</si>
  <si>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</si>
  <si>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</si>
  <si>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</si>
  <si>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</si>
  <si>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</si>
  <si>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</si>
  <si>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</si>
  <si>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</si>
  <si>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</si>
  <si>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</si>
  <si>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</si>
  <si>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</si>
  <si>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</si>
  <si>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</si>
  <si>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</si>
  <si>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</si>
  <si>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</si>
  <si>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</si>
  <si>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</si>
  <si>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</si>
  <si>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</si>
  <si>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</si>
  <si>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</si>
  <si>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</si>
  <si>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</si>
  <si>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</si>
  <si>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</si>
  <si>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</si>
  <si>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</si>
  <si>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</si>
  <si>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</si>
  <si>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</si>
  <si>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</si>
  <si>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</si>
  <si>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</si>
  <si>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</si>
  <si>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</si>
  <si>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</si>
  <si>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</si>
  <si>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</si>
  <si>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</si>
  <si>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</si>
  <si>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</si>
  <si>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</si>
  <si>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</si>
  <si>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</si>
  <si>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</si>
  <si>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</si>
  <si>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</si>
  <si>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</si>
  <si>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</si>
  <si>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</si>
  <si>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</si>
  <si>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</si>
  <si>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</si>
  <si>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</si>
  <si>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</si>
  <si>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</si>
  <si>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</si>
  <si>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</si>
  <si>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</si>
  <si>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</si>
  <si>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</si>
  <si>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</si>
  <si>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</si>
  <si>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</si>
  <si>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</si>
  <si>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</si>
  <si>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</si>
  <si>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</si>
  <si>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</si>
  <si>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</si>
  <si>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</si>
  <si>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</si>
  <si>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</si>
  <si>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</si>
  <si>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</si>
  <si>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</si>
  <si>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</si>
  <si>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</si>
  <si>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</si>
  <si>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</si>
  <si>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</si>
  <si>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</si>
  <si>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</si>
  <si>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</si>
  <si>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</si>
  <si>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</si>
  <si>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</si>
  <si>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</si>
  <si>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</si>
  <si>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</si>
  <si>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</si>
  <si>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</si>
  <si>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</si>
  <si>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</si>
  <si>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</si>
  <si>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</si>
  <si>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</si>
  <si>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</si>
  <si>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</si>
  <si>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</si>
  <si>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</si>
  <si>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</si>
  <si>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</si>
  <si>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</si>
  <si>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</si>
  <si>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</si>
  <si>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</si>
  <si>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</si>
  <si>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</si>
  <si>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</si>
  <si>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</si>
  <si>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</si>
  <si>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</si>
  <si>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</si>
  <si>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</si>
  <si>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</si>
  <si>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</si>
  <si>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</si>
  <si>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</si>
  <si>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</si>
  <si>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</si>
  <si>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</si>
  <si>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</si>
  <si>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</si>
  <si>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</si>
  <si>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</si>
  <si>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</si>
  <si>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</si>
  <si>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</si>
  <si>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</si>
  <si>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</si>
  <si>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</si>
  <si>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</si>
  <si>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</si>
  <si>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</si>
  <si>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</si>
  <si>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</si>
  <si>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</si>
  <si>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</si>
  <si>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</si>
  <si>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</si>
  <si>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</si>
  <si>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</si>
  <si>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</si>
  <si>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</si>
  <si>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</si>
  <si>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</si>
  <si>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</si>
  <si>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</si>
  <si>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</si>
  <si>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</si>
  <si>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</si>
  <si>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</si>
  <si>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</si>
  <si>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</si>
  <si>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</si>
  <si>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</si>
  <si>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</si>
  <si>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</si>
  <si>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</si>
  <si>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</si>
  <si>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</si>
  <si>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</si>
  <si>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</si>
  <si>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</si>
  <si>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</si>
  <si>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</si>
  <si>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</si>
  <si>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</si>
  <si>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</si>
  <si>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</si>
  <si>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</si>
  <si>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</si>
  <si>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</si>
  <si>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</si>
  <si>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</si>
  <si>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</si>
  <si>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</si>
  <si>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</si>
  <si>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</si>
  <si>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</si>
  <si>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</si>
  <si>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</si>
  <si>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</si>
  <si>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</si>
  <si>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</si>
  <si>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</si>
  <si>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</si>
  <si>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</si>
  <si>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</si>
  <si>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</si>
  <si>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</si>
  <si>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</si>
  <si>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</si>
  <si>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</si>
  <si>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</si>
  <si>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</si>
  <si>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</si>
  <si>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</si>
  <si>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</si>
  <si>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</si>
  <si>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</si>
  <si>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</si>
  <si>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</si>
  <si>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</si>
  <si>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</si>
  <si>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</si>
  <si>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</si>
  <si>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</si>
  <si>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</si>
  <si>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</si>
  <si>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</si>
  <si>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</si>
  <si>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</si>
  <si>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</si>
  <si>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</si>
  <si>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</si>
  <si>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</si>
  <si>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</si>
  <si>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</si>
  <si>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</si>
  <si>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</si>
  <si>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</si>
  <si>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</si>
  <si>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</si>
  <si>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</si>
  <si>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</si>
  <si>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</si>
  <si>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</si>
  <si>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</si>
  <si>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</si>
  <si>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</si>
  <si>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</si>
  <si>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</si>
  <si>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</si>
  <si>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</si>
  <si>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</si>
  <si>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</si>
  <si>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</si>
  <si>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</si>
  <si>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</si>
  <si>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</si>
  <si>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</si>
  <si>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</si>
  <si>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</si>
  <si>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</si>
  <si>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</si>
  <si>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</si>
  <si>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</si>
  <si>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</si>
  <si>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</si>
  <si>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</si>
  <si>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</si>
  <si>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</si>
  <si>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</si>
  <si>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</si>
  <si>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</si>
  <si>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</si>
  <si>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</si>
  <si>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</si>
  <si>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</si>
  <si>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</si>
  <si>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</si>
  <si>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</si>
  <si>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</si>
  <si>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</si>
  <si>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</si>
  <si>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</si>
  <si>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</si>
  <si>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</si>
  <si>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</si>
  <si>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</si>
  <si>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</si>
  <si>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</si>
  <si>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</si>
  <si>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</si>
  <si>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</si>
  <si>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</si>
  <si>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</si>
  <si>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</si>
  <si>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</si>
  <si>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</si>
  <si>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</si>
  <si>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</si>
  <si>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</si>
  <si>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</si>
  <si>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</si>
  <si>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</si>
  <si>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</si>
  <si>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</si>
  <si>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</si>
  <si>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</si>
  <si>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</si>
  <si>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</si>
  <si>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</si>
  <si>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</si>
  <si>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</si>
  <si>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</si>
  <si>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</si>
  <si>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</si>
  <si>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</si>
  <si>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</si>
  <si>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</si>
  <si>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</si>
  <si>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</si>
  <si>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</si>
  <si>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</si>
  <si>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</si>
  <si>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</si>
  <si>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</si>
  <si>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</si>
  <si>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</si>
  <si>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</si>
  <si>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</si>
  <si>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</si>
  <si>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</si>
  <si>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</si>
  <si>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</si>
  <si>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</si>
  <si>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</si>
  <si>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</si>
  <si>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</si>
  <si>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</si>
  <si>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</si>
  <si>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</si>
  <si>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</si>
  <si>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</si>
  <si>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</si>
  <si>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</si>
  <si>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</si>
  <si>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</si>
  <si>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</si>
  <si>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</si>
  <si>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</si>
  <si>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</si>
  <si>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</si>
  <si>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</si>
  <si>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</si>
  <si>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</si>
  <si>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</si>
  <si>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</si>
  <si>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</si>
  <si>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</si>
  <si>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</si>
  <si>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</si>
  <si>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</si>
  <si>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</si>
  <si>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</si>
  <si>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</si>
  <si>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</si>
  <si>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</si>
  <si>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</si>
  <si>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</si>
  <si>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</si>
  <si>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</si>
  <si>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</si>
  <si>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</si>
  <si>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</si>
  <si>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</si>
  <si>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</si>
  <si>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</si>
  <si>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</si>
  <si>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</si>
  <si>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</si>
  <si>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</si>
  <si>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</si>
  <si>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</si>
  <si>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</si>
  <si>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</si>
  <si>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</si>
  <si>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</si>
  <si>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</si>
  <si>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</si>
  <si>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</si>
  <si>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</si>
  <si>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</si>
  <si>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</si>
  <si>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</si>
  <si>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</si>
  <si>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</si>
  <si>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</si>
  <si>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</si>
  <si>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</si>
  <si>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</si>
  <si>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</si>
  <si>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</si>
  <si>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</si>
  <si>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</si>
  <si>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</si>
  <si>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</si>
  <si>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</si>
  <si>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</si>
  <si>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</si>
  <si>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</si>
  <si>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</si>
  <si>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</si>
  <si>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</si>
  <si>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</si>
  <si>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</si>
  <si>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</si>
  <si>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</si>
  <si>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</si>
  <si>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</si>
  <si>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</si>
  <si>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</si>
  <si>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</si>
  <si>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</si>
  <si>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</si>
  <si>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</si>
  <si>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</si>
  <si>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</si>
  <si>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</si>
  <si>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</si>
  <si>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</si>
  <si>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</si>
  <si>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</si>
  <si>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</si>
  <si>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</si>
  <si>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</si>
  <si>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</si>
  <si>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</si>
  <si>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</si>
  <si>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</si>
  <si>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</si>
  <si>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</si>
  <si>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</si>
  <si>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</si>
  <si>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</si>
  <si>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</si>
  <si>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</si>
  <si>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</si>
  <si>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</si>
  <si>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</si>
  <si>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</si>
  <si>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</si>
  <si>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</si>
  <si>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</si>
  <si>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</si>
  <si>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</si>
  <si>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</si>
  <si>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</si>
  <si>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</si>
  <si>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</si>
  <si>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</si>
  <si>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</si>
  <si>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</si>
  <si>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</si>
  <si>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</si>
  <si>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</si>
  <si>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</si>
  <si>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</si>
  <si>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</si>
  <si>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</si>
  <si>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</si>
  <si>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</si>
  <si>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</si>
  <si>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</si>
  <si>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</si>
  <si>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</si>
  <si>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</si>
  <si>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</si>
  <si>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</si>
  <si>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</si>
  <si>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</si>
  <si>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</si>
  <si>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</si>
  <si>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</si>
  <si>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</si>
  <si>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</si>
  <si>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</si>
  <si>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</si>
  <si>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</si>
  <si>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</si>
  <si>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</si>
  <si>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</si>
  <si>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</si>
  <si>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</si>
  <si>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</si>
  <si>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</si>
  <si>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</si>
  <si>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</si>
  <si>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</si>
  <si>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</si>
  <si>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</si>
  <si>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</si>
  <si>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</si>
  <si>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</si>
  <si>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</si>
  <si>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</si>
  <si>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</si>
  <si>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</si>
  <si>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</si>
  <si>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</si>
  <si>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</si>
  <si>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</si>
  <si>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</si>
  <si>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</si>
  <si>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</si>
  <si>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</si>
  <si>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</si>
  <si>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</si>
  <si>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</si>
  <si>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</si>
  <si>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</si>
  <si>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</si>
  <si>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</si>
  <si>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</si>
  <si>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</si>
  <si>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</si>
  <si>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</si>
  <si>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</si>
  <si>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</si>
  <si>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</si>
  <si>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</si>
  <si>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</si>
  <si>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</si>
  <si>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</si>
  <si>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</si>
  <si>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</si>
  <si>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</si>
  <si>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</si>
  <si>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</si>
  <si>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</si>
  <si>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</si>
  <si>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</si>
  <si>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</si>
  <si>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</si>
  <si>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</si>
  <si>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</si>
  <si>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</si>
  <si>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</si>
  <si>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</si>
  <si>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</si>
  <si>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</si>
  <si>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</si>
  <si>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</si>
  <si>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</si>
  <si>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</si>
  <si>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</si>
  <si>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</si>
  <si>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</si>
  <si>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</si>
  <si>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</si>
  <si>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</si>
  <si>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</si>
  <si>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</si>
  <si>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</si>
  <si>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</si>
  <si>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</si>
  <si>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</si>
  <si>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</si>
  <si>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</si>
  <si>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</si>
  <si>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</si>
  <si>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</si>
  <si>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</si>
  <si>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</si>
  <si>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</si>
  <si>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</si>
  <si>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</si>
  <si>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</si>
  <si>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</si>
  <si>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</si>
  <si>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</si>
  <si>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</si>
  <si>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</si>
  <si>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</si>
  <si>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</si>
  <si>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</si>
  <si>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</si>
  <si>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</si>
  <si>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</si>
  <si>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</si>
  <si>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</si>
  <si>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</si>
  <si>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</si>
  <si>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</si>
  <si>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</si>
  <si>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</si>
  <si>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</si>
  <si>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</si>
  <si>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</si>
  <si>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</si>
  <si>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</si>
  <si>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</si>
  <si>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</si>
  <si>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</si>
  <si>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</si>
  <si>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</si>
  <si>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</si>
  <si>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</si>
  <si>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</si>
  <si>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</si>
  <si>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</si>
  <si>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</si>
  <si>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</si>
  <si>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</si>
  <si>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</si>
  <si>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</si>
  <si>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</si>
  <si>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</si>
  <si>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</si>
  <si>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</si>
  <si>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</si>
  <si>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</si>
  <si>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</si>
  <si>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</si>
  <si>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</si>
  <si>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</si>
  <si>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</si>
  <si>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</si>
  <si>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</si>
  <si>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</si>
  <si>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</si>
  <si>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</si>
  <si>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</si>
  <si>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</si>
  <si>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</si>
  <si>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</si>
  <si>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</si>
  <si>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</si>
  <si>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</si>
  <si>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</si>
  <si>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</si>
  <si>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</si>
  <si>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</si>
  <si>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</si>
  <si>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</si>
  <si>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</si>
  <si>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</si>
  <si>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</si>
  <si>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</si>
  <si>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</si>
  <si>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</si>
  <si>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</si>
  <si>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</si>
  <si>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</si>
  <si>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</si>
  <si>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</si>
  <si>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</si>
  <si>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</si>
  <si>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</si>
  <si>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</si>
  <si>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</si>
  <si>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</si>
  <si>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</si>
  <si>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</si>
  <si>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</si>
  <si>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</si>
  <si>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</si>
  <si>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</si>
  <si>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</si>
  <si>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</si>
  <si>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</si>
  <si>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</si>
  <si>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</si>
  <si>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</si>
  <si>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</si>
  <si>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</si>
  <si>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</si>
  <si>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</si>
  <si>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</si>
  <si>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</si>
  <si>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</si>
  <si>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</si>
  <si>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</si>
  <si>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</si>
  <si>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</si>
  <si>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</si>
  <si>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</si>
  <si>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</si>
  <si>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</si>
  <si>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</si>
  <si>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</si>
  <si>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</si>
  <si>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</si>
  <si>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</si>
  <si>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</si>
  <si>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</si>
  <si>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</si>
  <si>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</si>
  <si>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</si>
  <si>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</si>
  <si>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</si>
  <si>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</si>
  <si>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</si>
  <si>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</si>
  <si>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</si>
  <si>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</si>
  <si>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</si>
  <si>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</si>
  <si>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</si>
  <si>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</si>
  <si>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</si>
  <si>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</si>
  <si>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</si>
  <si>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</si>
  <si>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</si>
  <si>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</si>
  <si>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</si>
  <si>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</si>
  <si>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</si>
  <si>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</si>
  <si>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</si>
  <si>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</si>
  <si>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</si>
  <si>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</si>
  <si>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</si>
  <si>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</si>
  <si>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</si>
  <si>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</si>
  <si>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</si>
  <si>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</si>
  <si>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</si>
  <si>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</si>
  <si>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</si>
  <si>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</si>
  <si>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</si>
  <si>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</si>
  <si>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</si>
  <si>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</si>
  <si>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</si>
  <si>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</si>
  <si>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</si>
  <si>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</si>
  <si>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</si>
  <si>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</si>
  <si>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</si>
  <si>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</si>
  <si>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</si>
  <si>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</si>
  <si>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</si>
  <si>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</si>
  <si>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</si>
  <si>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</si>
  <si>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</si>
  <si>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</si>
  <si>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</si>
  <si>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</si>
  <si>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</si>
  <si>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</si>
  <si>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</si>
  <si>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</si>
  <si>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</si>
  <si>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</si>
  <si>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</si>
  <si>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</si>
  <si>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</si>
  <si>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</si>
  <si>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</si>
  <si>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</si>
  <si>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</si>
  <si>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</si>
  <si>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</si>
  <si>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</si>
  <si>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</si>
  <si>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</si>
  <si>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</si>
  <si>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</si>
  <si>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</si>
  <si>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</si>
  <si>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</si>
  <si>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</si>
  <si>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</si>
  <si>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</si>
  <si>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</si>
  <si>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</si>
  <si>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</si>
  <si>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</si>
  <si>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</si>
  <si>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</si>
  <si>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</si>
  <si>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</si>
  <si>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</si>
  <si>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</si>
  <si>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</si>
  <si>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</si>
  <si>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</si>
  <si>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</si>
  <si>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</si>
  <si>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</si>
  <si>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</si>
  <si>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</si>
  <si>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</si>
  <si>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</si>
  <si>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</si>
  <si>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</si>
  <si>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</si>
  <si>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</si>
  <si>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</si>
  <si>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</si>
  <si>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</si>
  <si>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</si>
  <si>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</si>
  <si>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</si>
  <si>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</si>
  <si>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</si>
  <si>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</si>
  <si>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</si>
  <si>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</si>
  <si>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</si>
  <si>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</si>
  <si>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</si>
  <si>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</si>
  <si>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</si>
  <si>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</si>
  <si>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</si>
  <si>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</si>
  <si>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</si>
  <si>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</si>
  <si>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</si>
  <si>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</si>
  <si>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</si>
  <si>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</si>
  <si>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</si>
  <si>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</si>
  <si>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</si>
  <si>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</si>
  <si>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</si>
  <si>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</si>
  <si>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</si>
  <si>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</si>
  <si>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</si>
  <si>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</si>
  <si>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</si>
  <si>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</si>
  <si>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</si>
  <si>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</si>
  <si>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</si>
  <si>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</si>
  <si>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</si>
  <si>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</si>
  <si>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</si>
  <si>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</si>
  <si>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</si>
  <si>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</si>
  <si>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</si>
  <si>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</si>
  <si>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</si>
  <si>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</si>
  <si>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</si>
  <si>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</si>
  <si>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</si>
  <si>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</si>
  <si>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</si>
  <si>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</si>
  <si>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</si>
  <si>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</si>
  <si>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</si>
  <si>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</si>
  <si>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</si>
  <si>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</si>
  <si>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</si>
  <si>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</si>
  <si>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</si>
  <si>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</si>
  <si>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</si>
  <si>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</si>
  <si>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</si>
  <si>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</si>
  <si>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</si>
  <si>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</si>
  <si>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</si>
  <si>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</si>
  <si>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</si>
  <si>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</si>
  <si>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</si>
  <si>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</si>
  <si>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</si>
  <si>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</si>
  <si>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</si>
  <si>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</si>
  <si>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</si>
  <si>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</si>
  <si>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</si>
  <si>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</si>
  <si>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</si>
  <si>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</si>
  <si>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</si>
  <si>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</si>
  <si>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</si>
  <si>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</si>
  <si>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</si>
  <si>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</si>
  <si>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</si>
  <si>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</si>
  <si>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</si>
  <si>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</si>
  <si>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</si>
  <si>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</si>
  <si>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</si>
  <si>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</si>
  <si>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</si>
  <si>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</si>
  <si>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</si>
  <si>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</si>
  <si>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</si>
  <si>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</si>
  <si>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</si>
  <si>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</si>
  <si>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</si>
  <si>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</si>
  <si>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</si>
  <si>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</si>
  <si>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</si>
  <si>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</si>
  <si>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</si>
  <si>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</si>
  <si>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</si>
  <si>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</si>
  <si>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</si>
  <si>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</si>
  <si>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</si>
  <si>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</si>
  <si>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</si>
  <si>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</si>
  <si>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</si>
  <si>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</si>
  <si>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</si>
  <si>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</si>
  <si>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</si>
  <si>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</si>
  <si>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</si>
  <si>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</si>
  <si>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</si>
  <si>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</si>
  <si>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</si>
  <si>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</si>
  <si>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</si>
  <si>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</si>
  <si>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</si>
  <si>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</si>
  <si>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</si>
  <si>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</si>
  <si>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</si>
  <si>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</si>
  <si>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</si>
  <si>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</si>
  <si>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</si>
  <si>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</si>
  <si>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</si>
  <si>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</si>
  <si>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</si>
  <si>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</si>
  <si>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</si>
  <si>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</si>
  <si>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</si>
  <si>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</si>
  <si>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</si>
  <si>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</si>
  <si>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</si>
  <si>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</si>
  <si>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</si>
  <si>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</si>
  <si>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</si>
  <si>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</si>
  <si>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</si>
  <si>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</si>
  <si>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</si>
  <si>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</si>
  <si>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</si>
  <si>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</si>
  <si>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</si>
  <si>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</si>
  <si>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</si>
  <si>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</si>
  <si>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</si>
  <si>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</si>
  <si>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</si>
  <si>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</si>
  <si>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</si>
  <si>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</si>
  <si>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</si>
  <si>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</si>
  <si>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</si>
  <si>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</si>
  <si>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</si>
  <si>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</si>
  <si>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</si>
  <si>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</si>
  <si>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</si>
  <si>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</si>
  <si>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</si>
  <si>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</si>
  <si>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</si>
  <si>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</si>
  <si>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</si>
  <si>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</si>
  <si>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</si>
  <si>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</si>
  <si>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</si>
  <si>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</si>
  <si>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</si>
  <si>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</si>
  <si>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</si>
  <si>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</si>
  <si>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</si>
  <si>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</si>
  <si>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</si>
  <si>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</si>
  <si>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</si>
  <si>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</si>
  <si>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</si>
  <si>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</si>
  <si>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</si>
  <si>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</si>
  <si>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</si>
  <si>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</si>
  <si>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</si>
  <si>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</si>
  <si>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</si>
  <si>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</si>
  <si>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</si>
  <si>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</si>
  <si>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</si>
  <si>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</si>
  <si>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</si>
  <si>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</si>
  <si>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</si>
  <si>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</si>
  <si>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</si>
  <si>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</si>
  <si>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</si>
  <si>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</si>
  <si>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</si>
  <si>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</si>
  <si>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</si>
  <si>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</si>
  <si>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</si>
  <si>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</si>
  <si>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</si>
  <si>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</si>
  <si>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</si>
  <si>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</si>
  <si>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</si>
  <si>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</si>
  <si>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</si>
  <si>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</si>
  <si>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</si>
  <si>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</si>
  <si>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</si>
  <si>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</si>
  <si>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</si>
  <si>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</si>
  <si>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</si>
  <si>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</si>
  <si>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</si>
  <si>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</si>
  <si>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</si>
  <si>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</si>
  <si>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</si>
  <si>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</si>
  <si>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</si>
  <si>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</si>
  <si>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</si>
  <si>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</si>
  <si>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</si>
  <si>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</si>
  <si>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</si>
  <si>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</si>
  <si>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</si>
  <si>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</si>
  <si>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</si>
  <si>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</si>
  <si>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</si>
  <si>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</si>
  <si>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</si>
  <si>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</si>
  <si>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</si>
  <si>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</si>
  <si>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</si>
  <si>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</si>
  <si>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</si>
  <si>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</si>
  <si>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</si>
  <si>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</si>
  <si>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</si>
  <si>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</si>
  <si>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</si>
  <si>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</si>
  <si>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</si>
  <si>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</si>
  <si>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</si>
  <si>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</si>
  <si>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</si>
  <si>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</si>
  <si>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</si>
  <si>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</si>
  <si>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</si>
  <si>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</si>
  <si>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</si>
  <si>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</si>
  <si>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</si>
  <si>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</si>
  <si>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</si>
  <si>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</si>
  <si>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</si>
  <si>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</si>
  <si>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</si>
  <si>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</si>
  <si>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</si>
  <si>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</si>
  <si>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</si>
  <si>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</si>
  <si>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</si>
  <si>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</si>
  <si>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</si>
  <si>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</si>
  <si>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</si>
  <si>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</si>
  <si>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</si>
  <si>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</si>
  <si>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</si>
  <si>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</si>
  <si>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</si>
  <si>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</si>
  <si>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</si>
  <si>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</si>
  <si>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</si>
  <si>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</si>
  <si>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</si>
  <si>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</si>
  <si>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</si>
  <si>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</si>
  <si>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</si>
  <si>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</si>
  <si>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</si>
  <si>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</si>
  <si>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</si>
  <si>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</si>
  <si>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</si>
  <si>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</si>
  <si>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</si>
  <si>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</si>
  <si>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</si>
  <si>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</si>
  <si>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</si>
  <si>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</si>
  <si>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</si>
  <si>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</si>
  <si>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</si>
  <si>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</si>
  <si>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</si>
  <si>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</si>
  <si>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</si>
  <si>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</si>
  <si>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</si>
  <si>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</si>
  <si>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</si>
  <si>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</si>
  <si>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</si>
  <si>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</si>
  <si>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</si>
  <si>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</si>
  <si>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</si>
  <si>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</si>
  <si>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</si>
  <si>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</si>
  <si>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</si>
  <si>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</si>
  <si>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</si>
  <si>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</si>
  <si>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</si>
  <si>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</si>
  <si>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</si>
  <si>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</si>
  <si>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</si>
  <si>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</si>
  <si>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</si>
  <si>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</si>
  <si>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</si>
  <si>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</si>
  <si>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</si>
  <si>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</si>
  <si>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</si>
  <si>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</si>
  <si>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</si>
  <si>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</si>
  <si>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</si>
  <si>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</si>
  <si>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</si>
  <si>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</si>
  <si>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</si>
  <si>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</si>
  <si>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</si>
  <si>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</si>
  <si>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</si>
  <si>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</si>
  <si>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</si>
  <si>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</si>
  <si>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</si>
  <si>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</si>
  <si>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</si>
  <si>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</si>
  <si>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</si>
  <si>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</si>
  <si>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</si>
  <si>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</si>
  <si>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</si>
  <si>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</si>
  <si>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</si>
  <si>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</si>
  <si>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</si>
  <si>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</si>
  <si>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</si>
  <si>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</si>
  <si>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</si>
  <si>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</si>
  <si>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</si>
  <si>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</si>
  <si>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</si>
  <si>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</si>
  <si>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</si>
  <si>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</si>
  <si>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</si>
  <si>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</si>
  <si>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</si>
  <si>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</si>
  <si>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</si>
  <si>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</si>
  <si>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</si>
  <si>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</si>
  <si>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</si>
  <si>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</si>
  <si>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</si>
  <si>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</si>
  <si>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</si>
  <si>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</si>
  <si>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</si>
  <si>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</si>
  <si>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</si>
  <si>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</si>
  <si>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</si>
  <si>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</si>
  <si>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</si>
  <si>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</si>
  <si>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</si>
  <si>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</si>
  <si>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</si>
  <si>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</si>
  <si>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</si>
  <si>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</si>
  <si>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</si>
  <si>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</si>
  <si>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</si>
  <si>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</si>
  <si>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</si>
  <si>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</si>
  <si>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</si>
  <si>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</si>
  <si>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</si>
  <si>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</si>
  <si>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</si>
  <si>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</si>
  <si>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</si>
  <si>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</si>
  <si>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</si>
  <si>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</si>
  <si>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</si>
  <si>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</si>
  <si>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</si>
  <si>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</si>
  <si>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</si>
  <si>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</si>
  <si>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</si>
  <si>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</si>
  <si>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</si>
  <si>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</si>
  <si>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</si>
  <si>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</si>
  <si>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</si>
  <si>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</si>
  <si>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</si>
  <si>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</si>
  <si>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</si>
  <si>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</si>
  <si>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</si>
  <si>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</si>
  <si>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</si>
  <si>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</si>
  <si>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</si>
  <si>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</si>
  <si>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</si>
  <si>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</si>
  <si>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</si>
  <si>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</si>
  <si>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</si>
  <si>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</si>
  <si>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</si>
  <si>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</si>
  <si>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</si>
  <si>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</si>
  <si>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</si>
  <si>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</si>
  <si>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</si>
  <si>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</si>
  <si>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</si>
  <si>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</si>
  <si>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</si>
  <si>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</si>
  <si>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</si>
  <si>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</si>
  <si>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</si>
  <si>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</si>
  <si>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</si>
  <si>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</si>
  <si>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</si>
  <si>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</si>
  <si>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</si>
  <si>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</si>
  <si>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</si>
  <si>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</si>
  <si>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</si>
  <si>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</si>
  <si>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</si>
  <si>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</si>
  <si>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</si>
  <si>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</si>
  <si>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</si>
  <si>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</si>
  <si>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</si>
  <si>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</si>
  <si>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</si>
  <si>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</si>
  <si>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</si>
  <si>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</si>
  <si>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</si>
  <si>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</si>
  <si>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</si>
  <si>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</si>
  <si>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</si>
  <si>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</si>
  <si>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</si>
  <si>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</si>
  <si>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</si>
  <si>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</si>
  <si>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</si>
  <si>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</si>
  <si>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</si>
  <si>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</si>
  <si>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</si>
  <si>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</si>
  <si>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</si>
  <si>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</si>
  <si>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</si>
  <si>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</si>
  <si>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</si>
  <si>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</si>
  <si>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</si>
  <si>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</si>
  <si>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</si>
  <si>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</si>
  <si>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</si>
  <si>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</si>
  <si>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</si>
  <si>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</si>
  <si>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</si>
  <si>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</si>
  <si>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</si>
  <si>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</si>
  <si>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</si>
  <si>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</si>
  <si>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</si>
  <si>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</si>
  <si>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</si>
  <si>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</si>
  <si>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</si>
  <si>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</si>
  <si>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</si>
  <si>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</si>
  <si>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</si>
  <si>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</si>
  <si>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</si>
  <si>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</si>
  <si>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</si>
  <si>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</si>
  <si>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</si>
  <si>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</si>
  <si>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</si>
  <si>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</si>
  <si>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</si>
  <si>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</si>
  <si>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</si>
  <si>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</si>
  <si>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</si>
  <si>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</si>
  <si>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</si>
  <si>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</si>
  <si>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</si>
  <si>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</si>
  <si>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</si>
  <si>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</si>
  <si>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</si>
  <si>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</si>
  <si>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</si>
  <si>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</si>
  <si>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</si>
  <si>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</si>
  <si>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</si>
  <si>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</si>
  <si>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</si>
  <si>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</si>
  <si>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</si>
  <si>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</si>
  <si>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</si>
  <si>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</si>
  <si>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</si>
  <si>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</si>
  <si>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</si>
  <si>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</si>
  <si>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</si>
  <si>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</si>
  <si>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</si>
  <si>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</si>
  <si>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</si>
  <si>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</si>
  <si>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</si>
  <si>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</si>
  <si>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</si>
  <si>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</si>
  <si>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</si>
  <si>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</si>
  <si>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</si>
  <si>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</si>
  <si>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</si>
  <si>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</si>
  <si>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</si>
  <si>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</si>
  <si>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</si>
  <si>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</si>
  <si>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</si>
  <si>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</si>
  <si>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</si>
  <si>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</si>
  <si>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</si>
  <si>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</si>
  <si>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</si>
  <si>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</si>
  <si>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</si>
  <si>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</si>
  <si>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</si>
  <si>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</si>
  <si>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</si>
  <si>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</si>
  <si>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</si>
  <si>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</si>
  <si>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</si>
  <si>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</si>
  <si>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</si>
  <si>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</si>
  <si>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</si>
  <si>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</si>
  <si>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</si>
  <si>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</si>
  <si>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</si>
  <si>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</si>
  <si>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</si>
  <si>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</si>
  <si>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</si>
  <si>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</si>
  <si>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</si>
  <si>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</si>
  <si>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</si>
  <si>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</si>
  <si>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</si>
  <si>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</si>
  <si>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</si>
  <si>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</si>
  <si>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</si>
  <si>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</si>
  <si>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</si>
  <si>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</si>
  <si>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</si>
  <si>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</si>
  <si>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</si>
  <si>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</si>
  <si>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</si>
  <si>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</si>
  <si>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</si>
  <si>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</si>
  <si>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</si>
  <si>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</si>
  <si>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</si>
  <si>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</si>
  <si>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</si>
  <si>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</si>
  <si>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</si>
  <si>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</si>
  <si>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</si>
  <si>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</si>
  <si>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</si>
  <si>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</si>
  <si>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</si>
  <si>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</si>
  <si>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</si>
  <si>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</si>
  <si>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</si>
  <si>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</si>
  <si>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</si>
  <si>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</si>
  <si>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</si>
  <si>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</si>
  <si>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</si>
  <si>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</si>
  <si>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</si>
  <si>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</si>
  <si>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</si>
  <si>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</si>
  <si>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</si>
  <si>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</si>
  <si>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</si>
  <si>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</si>
  <si>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</si>
  <si>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</si>
  <si>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</si>
  <si>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</si>
  <si>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</si>
  <si>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</si>
  <si>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</si>
  <si>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</si>
  <si>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</si>
  <si>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</si>
  <si>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</si>
  <si>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</si>
  <si>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</si>
  <si>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</si>
  <si>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</si>
  <si>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</si>
  <si>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</si>
  <si>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</si>
  <si>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</si>
  <si>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</si>
  <si>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</si>
  <si>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</si>
  <si>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</si>
  <si>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</si>
  <si>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</si>
  <si>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</si>
  <si>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</si>
  <si>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</si>
  <si>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</si>
  <si>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</si>
  <si>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</si>
  <si>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</si>
  <si>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</si>
  <si>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</si>
  <si>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</si>
  <si>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</si>
  <si>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</si>
  <si>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</si>
  <si>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</si>
  <si>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</si>
  <si>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</si>
  <si>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</si>
  <si>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</si>
  <si>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</si>
  <si>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</si>
  <si>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</si>
  <si>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</si>
  <si>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</si>
  <si>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</si>
  <si>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</si>
  <si>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</si>
  <si>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</si>
  <si>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</si>
  <si>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</si>
  <si>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</si>
  <si>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</si>
  <si>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</si>
  <si>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</si>
  <si>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</si>
  <si>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</si>
  <si>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</si>
  <si>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</si>
  <si>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</si>
  <si>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</si>
  <si>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</si>
  <si>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</si>
  <si>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</si>
  <si>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</si>
  <si>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</si>
  <si>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</si>
  <si>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</si>
  <si>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</si>
  <si>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</si>
  <si>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</si>
  <si>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</si>
  <si>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</si>
  <si>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</si>
  <si>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</si>
  <si>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</si>
  <si>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</si>
  <si>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</si>
  <si>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</si>
  <si>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</si>
  <si>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</si>
  <si>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</si>
  <si>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</si>
  <si>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</si>
  <si>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</si>
  <si>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</si>
  <si>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</si>
  <si>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</si>
  <si>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</si>
  <si>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</si>
  <si>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</si>
  <si>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</si>
  <si>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</si>
  <si>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</si>
  <si>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</si>
  <si>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</si>
  <si>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</si>
  <si>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</si>
  <si>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</si>
  <si>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</si>
  <si>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</si>
  <si>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</si>
  <si>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</si>
  <si>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</si>
  <si>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</si>
  <si>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</si>
  <si>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</si>
  <si>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</si>
  <si>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</si>
  <si>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</si>
  <si>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</si>
  <si>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</si>
  <si>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</si>
  <si>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</si>
  <si>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</si>
  <si>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</si>
  <si>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</si>
  <si>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</si>
  <si>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</si>
  <si>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</si>
  <si>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</si>
  <si>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</si>
  <si>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</si>
  <si>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</si>
  <si>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</si>
  <si>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</si>
  <si>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</si>
  <si>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</si>
  <si>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</si>
  <si>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</si>
  <si>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</si>
  <si>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</si>
  <si>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</si>
  <si>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</si>
  <si>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</si>
  <si>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</si>
  <si>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</si>
  <si>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</si>
  <si>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</si>
  <si>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</si>
  <si>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</si>
  <si>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</si>
  <si>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</si>
  <si>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</si>
  <si>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</si>
  <si>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</si>
  <si>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</si>
  <si>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</si>
  <si>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</si>
  <si>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</si>
  <si>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</si>
  <si>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</si>
  <si>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</si>
  <si>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</si>
  <si>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</si>
  <si>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</si>
  <si>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</si>
  <si>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</si>
  <si>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</si>
  <si>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</si>
  <si>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</si>
  <si>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</si>
  <si>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</si>
  <si>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</si>
  <si>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</si>
  <si>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</si>
  <si>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</si>
  <si>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</si>
  <si>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</si>
  <si>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</si>
  <si>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</si>
  <si>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</si>
  <si>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</si>
  <si>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</si>
  <si>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</si>
  <si>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</si>
  <si>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</si>
  <si>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</si>
  <si>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</si>
  <si>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</si>
  <si>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</si>
  <si>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</si>
  <si>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</si>
  <si>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</si>
  <si>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</si>
  <si>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</si>
  <si>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</si>
  <si>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</si>
  <si>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</si>
  <si>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</si>
  <si>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</si>
  <si>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</si>
  <si>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</si>
  <si>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</si>
  <si>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</si>
  <si>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</si>
  <si>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</si>
  <si>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</si>
  <si>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</si>
  <si>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</si>
  <si>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</si>
  <si>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</si>
  <si>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</si>
  <si>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</si>
  <si>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</si>
  <si>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</si>
  <si>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</si>
  <si>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</si>
  <si>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</si>
  <si>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</si>
  <si>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</si>
  <si>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</si>
  <si>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</si>
  <si>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</si>
  <si>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</si>
  <si>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</si>
  <si>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</si>
  <si>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</si>
  <si>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</si>
  <si>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</si>
  <si>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</si>
  <si>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</si>
  <si>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</si>
  <si>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</si>
  <si>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</si>
  <si>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</si>
  <si>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</si>
  <si>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</si>
  <si>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</si>
  <si>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</si>
  <si>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</si>
  <si>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</si>
  <si>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</si>
  <si>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</si>
  <si>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</si>
  <si>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</si>
  <si>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</si>
  <si>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</si>
  <si>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</si>
  <si>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</si>
  <si>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</si>
  <si>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</si>
  <si>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</si>
  <si>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</si>
  <si>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</si>
  <si>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</si>
  <si>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</si>
  <si>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</si>
  <si>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</si>
  <si>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</si>
  <si>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</si>
  <si>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</si>
  <si>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</si>
  <si>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</si>
  <si>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</si>
  <si>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</si>
  <si>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</si>
  <si>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</si>
  <si>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</si>
  <si>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</si>
  <si>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</si>
  <si>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</si>
  <si>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</si>
  <si>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</si>
  <si>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</si>
  <si>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</si>
  <si>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</si>
  <si>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</si>
  <si>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</si>
  <si>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</si>
  <si>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</si>
  <si>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</si>
  <si>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</si>
  <si>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</si>
  <si>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</si>
  <si>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</si>
  <si>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</si>
  <si>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</si>
  <si>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</si>
  <si>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</si>
  <si>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</si>
  <si>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</si>
  <si>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</si>
  <si>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</si>
  <si>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</si>
  <si>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</si>
  <si>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</si>
  <si>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</si>
  <si>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</si>
  <si>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</si>
  <si>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</si>
  <si>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</si>
  <si>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</si>
  <si>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</si>
  <si>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</si>
  <si>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</si>
  <si>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</si>
  <si>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</si>
  <si>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</si>
  <si>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</si>
  <si>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</si>
  <si>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</si>
  <si>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</si>
  <si>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</si>
  <si>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</si>
  <si>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</si>
  <si>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</si>
  <si>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</si>
  <si>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</si>
  <si>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</si>
  <si>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</si>
  <si>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</si>
  <si>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</si>
  <si>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</si>
  <si>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</si>
  <si>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</si>
  <si>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</si>
  <si>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</si>
  <si>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</si>
  <si>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</si>
  <si>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</si>
  <si>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</si>
  <si>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</si>
  <si>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</si>
  <si>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</si>
  <si>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</si>
  <si>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</si>
  <si>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</si>
  <si>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</si>
  <si>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</si>
  <si>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</si>
  <si>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</si>
  <si>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</si>
  <si>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</si>
  <si>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</si>
  <si>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</si>
  <si>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</si>
  <si>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</si>
  <si>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</si>
  <si>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</si>
  <si>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</si>
  <si>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</si>
  <si>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</si>
  <si>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</si>
  <si>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</si>
  <si>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</si>
  <si>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</si>
  <si>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</si>
  <si>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</si>
  <si>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</si>
  <si>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</si>
  <si>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</si>
  <si>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</si>
  <si>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</si>
  <si>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</si>
  <si>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</si>
  <si>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</si>
  <si>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</si>
  <si>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</si>
  <si>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</si>
  <si>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</si>
  <si>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</si>
  <si>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</si>
  <si>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</si>
  <si>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</si>
  <si>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</si>
  <si>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</si>
  <si>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</si>
  <si>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</si>
  <si>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</si>
  <si>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</si>
  <si>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</si>
  <si>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</si>
  <si>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</si>
  <si>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</si>
  <si>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</si>
  <si>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</si>
  <si>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</si>
  <si>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</si>
  <si>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</si>
  <si>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</si>
  <si>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</si>
  <si>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</si>
  <si>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</si>
  <si>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</si>
  <si>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</si>
  <si>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</si>
  <si>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</si>
  <si>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</si>
  <si>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</si>
  <si>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</si>
  <si>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</si>
  <si>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</si>
  <si>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</si>
  <si>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</si>
  <si>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</si>
  <si>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</si>
  <si>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</si>
  <si>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</si>
  <si>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</si>
  <si>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</si>
  <si>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</si>
  <si>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</si>
  <si>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</si>
  <si>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</si>
  <si>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</si>
  <si>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</si>
  <si>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</si>
  <si>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</si>
  <si>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</si>
  <si>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</si>
  <si>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</si>
  <si>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</si>
  <si>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</si>
  <si>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</si>
  <si>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</si>
  <si>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</si>
  <si>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</si>
  <si>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</si>
  <si>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</si>
  <si>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</si>
  <si>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</si>
  <si>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</si>
  <si>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</si>
  <si>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</si>
  <si>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</si>
  <si>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</si>
  <si>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</si>
  <si>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</si>
  <si>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</si>
  <si>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</si>
  <si>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</si>
  <si>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</si>
  <si>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</si>
  <si>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</si>
  <si>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</si>
  <si>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</si>
  <si>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</si>
  <si>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</si>
  <si>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</si>
  <si>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</si>
  <si>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</si>
  <si>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</si>
  <si>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</si>
  <si>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</si>
  <si>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</si>
  <si>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</si>
  <si>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</si>
  <si>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</si>
  <si>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</si>
  <si>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</si>
  <si>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</si>
  <si>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</si>
  <si>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</si>
  <si>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</si>
  <si>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</si>
  <si>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</si>
  <si>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</si>
  <si>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</si>
  <si>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</si>
  <si>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</si>
  <si>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</si>
  <si>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</si>
  <si>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</si>
  <si>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</si>
  <si>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</si>
  <si>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</si>
  <si>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</si>
  <si>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</si>
  <si>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</si>
  <si>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</si>
  <si>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</si>
  <si>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</si>
  <si>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</si>
  <si>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</si>
  <si>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</si>
  <si>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</si>
  <si>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</si>
  <si>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</si>
  <si>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</si>
  <si>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</si>
  <si>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</si>
  <si>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</si>
  <si>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</si>
  <si>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</si>
  <si>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</si>
  <si>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</si>
  <si>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</si>
  <si>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</si>
  <si>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</si>
  <si>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</si>
  <si>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</si>
  <si>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</si>
  <si>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</si>
  <si>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</si>
  <si>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</si>
  <si>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</si>
  <si>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</si>
  <si>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</si>
  <si>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</si>
  <si>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</si>
  <si>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</si>
  <si>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</si>
  <si>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</si>
  <si>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</si>
  <si>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</si>
  <si>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</si>
  <si>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</si>
  <si>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</si>
  <si>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</si>
  <si>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</si>
  <si>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</si>
  <si>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</si>
  <si>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</si>
  <si>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</si>
  <si>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</si>
  <si>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</si>
  <si>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</si>
  <si>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</si>
  <si>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</si>
  <si>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</si>
  <si>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</si>
  <si>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</si>
  <si>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</si>
  <si>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</si>
  <si>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</si>
  <si>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</si>
  <si>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</si>
  <si>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</si>
  <si>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</si>
  <si>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</si>
  <si>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</si>
  <si>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</si>
  <si>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</si>
  <si>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</si>
  <si>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</si>
  <si>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</si>
  <si>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</si>
  <si>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</si>
  <si>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</si>
  <si>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</si>
  <si>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</si>
  <si>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</si>
  <si>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</si>
  <si>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</si>
  <si>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</si>
  <si>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</si>
  <si>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</si>
  <si>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</si>
  <si>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</si>
  <si>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</si>
  <si>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</si>
  <si>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</si>
  <si>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</si>
  <si>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</si>
  <si>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</si>
  <si>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</si>
  <si>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</si>
  <si>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</si>
  <si>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</si>
  <si>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</si>
  <si>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</si>
  <si>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</si>
  <si>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</si>
  <si>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</si>
  <si>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</si>
  <si>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</si>
  <si>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</si>
  <si>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</si>
  <si>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</si>
  <si>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</si>
  <si>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</si>
  <si>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</si>
  <si>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</si>
  <si>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</si>
  <si>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</si>
  <si>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</si>
  <si>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</si>
  <si>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</si>
  <si>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</si>
  <si>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</si>
  <si>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</si>
  <si>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</si>
  <si>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</si>
  <si>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</si>
  <si>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</si>
  <si>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</si>
  <si>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</si>
  <si>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</si>
  <si>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</si>
  <si>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</si>
  <si>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</si>
  <si>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</si>
  <si>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</si>
  <si>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</si>
  <si>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</si>
  <si>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</si>
  <si>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</si>
  <si>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</si>
  <si>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</si>
  <si>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</si>
  <si>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</si>
  <si>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</si>
  <si>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</si>
  <si>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</si>
  <si>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</si>
  <si>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</si>
  <si>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</si>
  <si>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</si>
  <si>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</si>
  <si>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</si>
  <si>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</si>
  <si>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</si>
  <si>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</si>
  <si>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</si>
  <si>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</si>
  <si>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</si>
  <si>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</si>
  <si>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</si>
  <si>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</si>
  <si>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</si>
  <si>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</si>
  <si>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</si>
  <si>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</si>
  <si>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</si>
  <si>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</si>
  <si>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</si>
  <si>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</si>
  <si>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</si>
  <si>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</si>
  <si>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</si>
  <si>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</si>
  <si>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</si>
  <si>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</si>
  <si>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</si>
  <si>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</si>
  <si>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</si>
  <si>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</si>
  <si>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</si>
  <si>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</si>
  <si>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</si>
  <si>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</si>
  <si>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</si>
  <si>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</si>
  <si>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</si>
  <si>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</si>
  <si>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</si>
  <si>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</si>
  <si>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</si>
  <si>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</si>
  <si>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</si>
  <si>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</si>
  <si>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</si>
  <si>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</si>
  <si>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</si>
  <si>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</si>
  <si>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</si>
  <si>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</si>
  <si>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</si>
  <si>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</si>
  <si>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</si>
  <si>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</si>
  <si>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</si>
  <si>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</si>
  <si>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</si>
  <si>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</si>
  <si>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</si>
  <si>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</si>
  <si>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</si>
  <si>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</si>
  <si>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</si>
  <si>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</si>
  <si>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</si>
  <si>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</si>
  <si>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</si>
  <si>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</si>
  <si>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</si>
  <si>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</si>
  <si>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</si>
  <si>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</si>
  <si>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</si>
  <si>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</si>
  <si>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</si>
  <si>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</si>
  <si>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</si>
  <si>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</si>
  <si>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</si>
  <si>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</si>
  <si>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</si>
  <si>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</si>
  <si>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</si>
  <si>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</si>
  <si>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</si>
  <si>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</si>
  <si>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</si>
  <si>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</si>
  <si>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</si>
  <si>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</si>
  <si>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</si>
  <si>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</si>
  <si>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</si>
  <si>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</si>
  <si>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</si>
  <si>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</si>
  <si>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</si>
  <si>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</si>
  <si>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</si>
  <si>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</si>
  <si>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</si>
  <si>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</si>
  <si>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</si>
  <si>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</si>
  <si>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</si>
  <si>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</si>
  <si>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</si>
  <si>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</si>
  <si>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</si>
  <si>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</si>
  <si>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</si>
  <si>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</si>
  <si>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</si>
  <si>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</si>
  <si>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</si>
  <si>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</si>
  <si>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</si>
  <si>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</si>
  <si>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</si>
  <si>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</si>
  <si>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</si>
  <si>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</si>
  <si>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</si>
  <si>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</si>
  <si>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</si>
  <si>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</si>
  <si>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</si>
  <si>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</si>
  <si>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</si>
  <si>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</si>
  <si>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</si>
  <si>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</si>
  <si>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</si>
  <si>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</si>
  <si>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</si>
  <si>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</si>
  <si>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</si>
  <si>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</si>
  <si>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</si>
  <si>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</si>
  <si>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</si>
  <si>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</si>
  <si>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</si>
  <si>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</si>
  <si>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</si>
  <si>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</si>
  <si>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</si>
  <si>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</si>
  <si>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</si>
  <si>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</si>
  <si>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</si>
  <si>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</si>
  <si>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</si>
  <si>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</si>
  <si>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</si>
  <si>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</si>
  <si>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</si>
  <si>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</si>
  <si>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</si>
  <si>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</si>
  <si>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</si>
  <si>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</si>
  <si>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</si>
  <si>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</si>
  <si>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</si>
  <si>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</si>
  <si>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</si>
  <si>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</si>
  <si>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</si>
  <si>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</si>
  <si>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</si>
  <si>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</si>
  <si>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</si>
  <si>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</si>
  <si>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</si>
  <si>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</si>
  <si>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</si>
  <si>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</si>
  <si>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</si>
  <si>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</si>
  <si>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</si>
  <si>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</si>
  <si>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</si>
  <si>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</si>
  <si>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</si>
  <si>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</si>
  <si>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</si>
  <si>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</si>
  <si>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</si>
  <si>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</si>
  <si>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</si>
  <si>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</si>
  <si>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</si>
  <si>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</si>
  <si>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</si>
  <si>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</si>
  <si>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</si>
  <si>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</si>
  <si>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</si>
  <si>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</si>
  <si>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</si>
  <si>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</si>
  <si>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</si>
  <si>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</si>
  <si>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</si>
  <si>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</si>
  <si>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</si>
  <si>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</si>
  <si>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</si>
  <si>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</si>
  <si>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</si>
  <si>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</si>
  <si>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</si>
  <si>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</si>
  <si>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</si>
  <si>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</si>
  <si>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</si>
  <si>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</si>
  <si>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</si>
  <si>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</si>
  <si>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</si>
  <si>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</si>
  <si>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</si>
  <si>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</si>
  <si>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</si>
  <si>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</si>
  <si>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</si>
  <si>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</si>
  <si>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</si>
  <si>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</si>
  <si>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</si>
  <si>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</si>
  <si>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</si>
  <si>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</si>
  <si>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</si>
  <si>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</si>
  <si>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</si>
  <si>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</si>
  <si>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</si>
  <si>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</si>
  <si>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</si>
  <si>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</si>
  <si>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</si>
  <si>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</si>
  <si>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</si>
  <si>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</si>
  <si>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</si>
  <si>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</si>
  <si>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</si>
  <si>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</si>
  <si>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</si>
  <si>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</si>
  <si>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</si>
  <si>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</si>
  <si>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</si>
  <si>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</si>
  <si>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</si>
  <si>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</si>
  <si>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</si>
  <si>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</si>
  <si>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</si>
  <si>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</si>
  <si>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</si>
  <si>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</si>
  <si>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</si>
  <si>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</si>
  <si>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</si>
  <si>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</si>
  <si>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</si>
  <si>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</si>
  <si>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</si>
  <si>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</si>
  <si>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</si>
  <si>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</si>
  <si>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</si>
  <si>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</si>
  <si>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</si>
  <si>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</si>
  <si>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</si>
  <si>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</si>
  <si>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</si>
  <si>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</si>
  <si>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</si>
  <si>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</si>
  <si>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</si>
  <si>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</si>
  <si>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</si>
  <si>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</si>
  <si>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</si>
  <si>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</si>
  <si>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</si>
  <si>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</si>
  <si>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</si>
  <si>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</si>
  <si>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</si>
  <si>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</si>
  <si>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</si>
  <si>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</si>
  <si>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</si>
  <si>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</si>
  <si>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</si>
  <si>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</si>
  <si>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</si>
  <si>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</si>
  <si>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</si>
  <si>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</si>
  <si>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</si>
  <si>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</si>
  <si>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</si>
  <si>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</si>
  <si>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</si>
  <si>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</si>
  <si>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</si>
  <si>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</si>
  <si>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</si>
  <si>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</si>
  <si>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</si>
  <si>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</si>
  <si>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</si>
  <si>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</si>
  <si>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</si>
  <si>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</si>
  <si>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</si>
  <si>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</si>
  <si>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</si>
  <si>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</si>
  <si>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</si>
  <si>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</si>
  <si>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</si>
  <si>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</si>
  <si>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</si>
  <si>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</si>
  <si>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</si>
  <si>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</si>
  <si>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</si>
  <si>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</si>
  <si>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</si>
  <si>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</si>
  <si>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</si>
  <si>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</si>
  <si>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</si>
  <si>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</si>
  <si>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</si>
  <si>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</si>
  <si>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</si>
  <si>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</si>
  <si>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</si>
  <si>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</si>
  <si>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</si>
  <si>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</si>
  <si>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</si>
  <si>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</si>
  <si>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</si>
  <si>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</si>
  <si>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</si>
  <si>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</si>
  <si>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</si>
  <si>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</si>
  <si>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</si>
  <si>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</si>
  <si>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</si>
  <si>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</si>
  <si>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</si>
  <si>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</si>
  <si>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</si>
  <si>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</si>
  <si>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</si>
  <si>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</si>
  <si>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</si>
  <si>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</si>
  <si>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</si>
  <si>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</si>
  <si>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</si>
  <si>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</si>
  <si>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</si>
  <si>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</si>
  <si>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</si>
  <si>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</si>
  <si>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</si>
  <si>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</si>
  <si>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</si>
  <si>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</si>
  <si>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</si>
  <si>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</si>
  <si>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</si>
  <si>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</si>
  <si>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</si>
  <si>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</si>
  <si>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</si>
  <si>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</si>
  <si>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</si>
  <si>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</si>
  <si>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</si>
  <si>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</si>
  <si>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</si>
  <si>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</si>
  <si>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</si>
  <si>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</si>
  <si>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</si>
  <si>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</si>
  <si>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</si>
  <si>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</si>
  <si>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</si>
  <si>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</si>
  <si>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</si>
  <si>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</si>
  <si>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</si>
  <si>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</si>
  <si>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</si>
  <si>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</si>
  <si>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</si>
  <si>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</si>
  <si>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</si>
  <si>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</si>
  <si>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</si>
  <si>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</si>
  <si>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</si>
  <si>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</si>
  <si>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</si>
  <si>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</si>
  <si>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</si>
  <si>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</si>
  <si>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</si>
  <si>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</si>
  <si>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</si>
  <si>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</si>
  <si>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</si>
  <si>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</si>
  <si>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</si>
  <si>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</si>
  <si>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</si>
  <si>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</si>
  <si>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</si>
  <si>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</si>
  <si>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</si>
  <si>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</si>
  <si>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</si>
  <si>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</si>
  <si>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</si>
  <si>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</si>
  <si>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</si>
  <si>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</si>
  <si>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</si>
  <si>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</si>
  <si>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</si>
  <si>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</si>
  <si>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</si>
  <si>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</si>
  <si>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</si>
  <si>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</si>
  <si>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</si>
  <si>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</si>
  <si>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</si>
  <si>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</si>
  <si>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</si>
  <si>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</si>
  <si>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</si>
  <si>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</si>
  <si>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</si>
  <si>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</si>
  <si>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</si>
  <si>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</si>
  <si>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</si>
  <si>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</si>
  <si>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</si>
  <si>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</si>
  <si>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</si>
  <si>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</si>
  <si>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</si>
  <si>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</si>
  <si>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</si>
  <si>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</si>
  <si>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</si>
  <si>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</si>
  <si>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</si>
  <si>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</si>
  <si>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</si>
  <si>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</si>
  <si>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</si>
  <si>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</si>
  <si>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</si>
  <si>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</si>
  <si>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</si>
  <si>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</si>
  <si>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</si>
  <si>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</si>
  <si>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</si>
  <si>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</si>
  <si>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</si>
  <si>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</si>
  <si>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</si>
  <si>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</si>
  <si>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</si>
  <si>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</si>
  <si>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</si>
  <si>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</si>
  <si>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</si>
  <si>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</si>
  <si>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</si>
  <si>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</si>
  <si>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</si>
  <si>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</si>
  <si>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</si>
  <si>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</si>
  <si>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</si>
  <si>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</si>
  <si>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</si>
  <si>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</si>
  <si>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</si>
  <si>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</si>
  <si>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</si>
  <si>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</si>
  <si>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</si>
  <si>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</si>
  <si>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</si>
  <si>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</si>
  <si>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</si>
  <si>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</si>
  <si>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</si>
  <si>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</si>
  <si>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</si>
  <si>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</si>
  <si>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</si>
  <si>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</si>
  <si>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</si>
  <si>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</si>
  <si>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</si>
  <si>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</si>
  <si>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</si>
  <si>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</si>
  <si>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</si>
  <si>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</si>
  <si>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</si>
  <si>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</si>
  <si>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</si>
  <si>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</si>
  <si>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</si>
  <si>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</si>
  <si>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</si>
  <si>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</si>
  <si>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</si>
  <si>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</si>
  <si>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</si>
  <si>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</si>
  <si>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</si>
  <si>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</si>
  <si>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</si>
  <si>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</si>
  <si>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</si>
  <si>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</si>
  <si>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</si>
  <si>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</si>
  <si>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</si>
  <si>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</si>
  <si>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</si>
  <si>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</si>
  <si>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</si>
  <si>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</si>
  <si>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</si>
  <si>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</si>
  <si>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</si>
  <si>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</si>
  <si>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</si>
  <si>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</si>
  <si>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</si>
  <si>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</si>
  <si>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</si>
  <si>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</si>
  <si>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</si>
  <si>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</si>
  <si>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</si>
  <si>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</si>
  <si>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</si>
  <si>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</si>
  <si>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</si>
  <si>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</si>
  <si>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</si>
  <si>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</si>
  <si>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</si>
  <si>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</si>
  <si>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</si>
  <si>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</si>
  <si>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</si>
  <si>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</si>
  <si>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</si>
  <si>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</si>
  <si>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</si>
  <si>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</si>
  <si>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</si>
  <si>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</si>
  <si>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</si>
  <si>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</si>
  <si>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</si>
  <si>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</si>
  <si>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</si>
  <si>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</si>
  <si>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</si>
  <si>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</si>
  <si>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</si>
  <si>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</si>
  <si>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</si>
  <si>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</si>
  <si>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</si>
  <si>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</si>
  <si>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</si>
  <si>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</si>
  <si>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</si>
  <si>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</si>
  <si>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</si>
  <si>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</si>
  <si>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</si>
  <si>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</si>
  <si>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</si>
  <si>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</si>
  <si>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</si>
  <si>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</si>
  <si>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</si>
  <si>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</si>
  <si>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</si>
  <si>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</si>
  <si>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</si>
  <si>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</si>
  <si>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</si>
  <si>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</si>
  <si>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</si>
  <si>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</si>
  <si>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</si>
  <si>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</si>
  <si>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</si>
  <si>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</si>
  <si>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</si>
  <si>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</si>
  <si>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</si>
  <si>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</si>
  <si>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</si>
  <si>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</si>
  <si>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</si>
  <si>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</si>
  <si>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</si>
  <si>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</si>
  <si>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</si>
  <si>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</si>
  <si>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</si>
  <si>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</si>
  <si>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</si>
  <si>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</si>
  <si>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</si>
  <si>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</si>
  <si>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</si>
  <si>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</si>
  <si>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</si>
  <si>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</si>
  <si>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</si>
  <si>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</si>
  <si>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</si>
  <si>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</si>
  <si>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</si>
  <si>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</si>
  <si>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</si>
  <si>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</si>
  <si>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</si>
  <si>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</si>
  <si>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</si>
  <si>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</si>
  <si>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</si>
  <si>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</si>
  <si>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</si>
  <si>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</si>
  <si>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</si>
  <si>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</si>
  <si>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</si>
  <si>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</si>
  <si>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</si>
  <si>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</si>
  <si>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</si>
  <si>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</si>
  <si>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</si>
  <si>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</si>
  <si>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</si>
  <si>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</si>
  <si>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</si>
  <si>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</si>
  <si>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</si>
  <si>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</si>
  <si>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</si>
  <si>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</si>
  <si>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</si>
  <si>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</si>
  <si>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</si>
  <si>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</si>
  <si>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</si>
  <si>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</si>
  <si>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</si>
  <si>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</si>
  <si>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</si>
  <si>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</si>
  <si>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</si>
  <si>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</si>
  <si>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</si>
  <si>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</si>
  <si>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</si>
  <si>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</si>
  <si>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</si>
  <si>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</si>
  <si>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</si>
  <si>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</si>
  <si>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</si>
  <si>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</si>
  <si>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</si>
  <si>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</si>
  <si>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</si>
  <si>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</si>
  <si>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</si>
  <si>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</si>
  <si>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</si>
  <si>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</si>
  <si>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</si>
  <si>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</si>
  <si>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</si>
  <si>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</si>
  <si>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</si>
  <si>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</si>
  <si>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</si>
  <si>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</si>
  <si>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</si>
  <si>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</si>
  <si>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</si>
  <si>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</si>
  <si>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</si>
  <si>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</si>
  <si>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</si>
  <si>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</si>
  <si>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</si>
  <si>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</si>
  <si>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</si>
  <si>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</si>
  <si>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</si>
  <si>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</si>
  <si>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</si>
  <si>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</si>
  <si>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</si>
  <si>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</si>
  <si>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</si>
  <si>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</si>
  <si>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</si>
  <si>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</si>
  <si>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</si>
  <si>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</si>
  <si>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</si>
  <si>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</si>
  <si>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</si>
  <si>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</si>
  <si>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</si>
  <si>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</si>
  <si>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</si>
  <si>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</si>
  <si>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</si>
  <si>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</si>
  <si>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</si>
  <si>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</si>
  <si>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</si>
  <si>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</si>
  <si>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</si>
  <si>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</si>
  <si>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</si>
  <si>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</si>
  <si>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</si>
  <si>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</si>
  <si>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</si>
  <si>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</si>
  <si>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</si>
  <si>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</si>
  <si>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</si>
  <si>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</si>
  <si>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</si>
  <si>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</si>
  <si>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</si>
  <si>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</si>
  <si>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</si>
  <si>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</si>
  <si>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</si>
  <si>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</si>
  <si>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</si>
  <si>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</si>
  <si>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</si>
  <si>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</si>
  <si>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</si>
  <si>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</si>
  <si>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</si>
  <si>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</si>
  <si>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</si>
  <si>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</si>
  <si>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</si>
  <si>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</si>
  <si>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</si>
  <si>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</si>
  <si>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</si>
  <si>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</si>
  <si>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</si>
  <si>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</si>
  <si>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</si>
  <si>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</si>
  <si>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</si>
  <si>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</si>
  <si>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</si>
  <si>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</si>
  <si>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</si>
  <si>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</si>
  <si>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</si>
  <si>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</si>
  <si>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</si>
  <si>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</si>
  <si>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</si>
  <si>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</si>
  <si>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</si>
  <si>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</si>
  <si>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</si>
  <si>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</si>
  <si>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</si>
  <si>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</si>
  <si>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</si>
  <si>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</si>
  <si>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</si>
  <si>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</si>
  <si>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</si>
  <si>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</si>
  <si>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</si>
  <si>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</si>
  <si>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</si>
  <si>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</si>
  <si>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</si>
  <si>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</si>
  <si>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</si>
  <si>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</si>
  <si>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</si>
  <si>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</si>
  <si>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</si>
  <si>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</si>
  <si>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</si>
  <si>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</si>
  <si>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</si>
  <si>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</si>
  <si>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</si>
  <si>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</si>
  <si>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</si>
  <si>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</si>
  <si>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</si>
  <si>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</si>
  <si>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</si>
  <si>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</si>
  <si>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</si>
  <si>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</si>
  <si>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</si>
  <si>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</si>
  <si>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</si>
  <si>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</si>
  <si>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</si>
  <si>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</si>
  <si>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</si>
  <si>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</si>
  <si>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</si>
  <si>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</si>
  <si>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</si>
  <si>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</si>
  <si>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</si>
  <si>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</si>
  <si>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</si>
  <si>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</si>
  <si>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</si>
  <si>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</si>
  <si>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</si>
  <si>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</si>
  <si>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</si>
  <si>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</si>
  <si>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</si>
  <si>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</si>
  <si>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</si>
  <si>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</si>
  <si>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</si>
  <si>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</si>
  <si>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</si>
  <si>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</si>
  <si>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</si>
  <si>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</si>
  <si>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</si>
  <si>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</si>
  <si>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</si>
  <si>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</si>
  <si>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</si>
  <si>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</si>
  <si>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</si>
  <si>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</si>
  <si>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</si>
  <si>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</si>
  <si>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</si>
  <si>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</si>
  <si>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</si>
  <si>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</si>
  <si>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</si>
  <si>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</si>
  <si>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</si>
  <si>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</si>
  <si>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</si>
  <si>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</si>
  <si>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</si>
  <si>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</si>
  <si>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</si>
  <si>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</si>
  <si>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</si>
  <si>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</si>
  <si>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</si>
  <si>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</si>
  <si>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</si>
  <si>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</si>
  <si>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</si>
  <si>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</si>
  <si>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</si>
  <si>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</si>
  <si>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</si>
  <si>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</si>
  <si>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</si>
  <si>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</si>
  <si>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</si>
  <si>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</si>
  <si>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</si>
  <si>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</si>
  <si>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</si>
  <si>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</si>
  <si>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</si>
  <si>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</si>
  <si>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</si>
  <si>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</si>
  <si>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</si>
  <si>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</si>
  <si>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</si>
  <si>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</si>
  <si>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</si>
  <si>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</si>
  <si>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</si>
  <si>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</si>
  <si>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</si>
  <si>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</si>
  <si>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</si>
  <si>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</si>
  <si>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</si>
  <si>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</si>
  <si>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</si>
  <si>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</si>
  <si>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</si>
  <si>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</si>
  <si>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</si>
  <si>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</si>
  <si>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</si>
  <si>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</si>
  <si>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</si>
  <si>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</si>
  <si>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</si>
  <si>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</si>
  <si>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</si>
  <si>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</si>
  <si>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</si>
  <si>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</si>
  <si>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</si>
  <si>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</si>
  <si>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</si>
  <si>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</si>
  <si>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</si>
  <si>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</si>
  <si>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</si>
  <si>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</si>
  <si>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</si>
  <si>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</si>
  <si>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</si>
  <si>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</si>
  <si>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</si>
  <si>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</si>
  <si>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</si>
  <si>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</si>
  <si>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</si>
  <si>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</si>
  <si>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</si>
  <si>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</si>
  <si>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</si>
  <si>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</si>
  <si>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</si>
  <si>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</si>
  <si>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</si>
  <si>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</si>
  <si>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</si>
  <si>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</si>
  <si>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</si>
  <si>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</si>
  <si>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</si>
  <si>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</si>
  <si>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</si>
  <si>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</si>
  <si>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</si>
  <si>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</si>
  <si>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</si>
  <si>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</si>
  <si>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</si>
  <si>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</si>
  <si>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</si>
  <si>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</si>
  <si>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</si>
  <si>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</si>
  <si>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</si>
  <si>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</si>
  <si>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</si>
  <si>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</si>
  <si>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</si>
  <si>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</si>
  <si>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</si>
  <si>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</si>
  <si>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</si>
  <si>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</si>
  <si>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</si>
  <si>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</si>
  <si>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</si>
  <si>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</si>
  <si>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</si>
  <si>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</si>
  <si>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</si>
  <si>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</si>
  <si>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</si>
  <si>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</si>
  <si>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</si>
  <si>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</si>
  <si>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</si>
  <si>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</si>
  <si>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</si>
  <si>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</si>
  <si>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</si>
  <si>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</si>
  <si>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</si>
  <si>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</si>
  <si>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</si>
  <si>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</si>
  <si>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</si>
  <si>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</si>
  <si>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</si>
  <si>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</si>
  <si>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</si>
  <si>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</si>
  <si>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</si>
  <si>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</si>
  <si>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</si>
  <si>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</si>
  <si>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</si>
  <si>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</si>
  <si>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</si>
  <si>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</si>
  <si>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</si>
  <si>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</si>
  <si>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</si>
  <si>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</si>
  <si>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</si>
  <si>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</si>
  <si>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</si>
  <si>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</si>
  <si>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</si>
  <si>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</si>
  <si>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</si>
  <si>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</si>
  <si>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</si>
  <si>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</si>
  <si>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</si>
  <si>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</si>
  <si>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</si>
  <si>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</si>
  <si>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</si>
  <si>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</si>
  <si>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</si>
  <si>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</si>
  <si>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</si>
  <si>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</si>
  <si>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</si>
  <si>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</si>
  <si>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</si>
  <si>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</si>
  <si>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</si>
  <si>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</si>
  <si>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</si>
  <si>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</si>
  <si>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</si>
  <si>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</si>
  <si>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</si>
  <si>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</si>
  <si>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</si>
  <si>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</si>
  <si>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</si>
  <si>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</si>
  <si>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</si>
  <si>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</si>
  <si>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</si>
  <si>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</si>
  <si>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</si>
  <si>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</si>
  <si>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</si>
  <si>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</si>
  <si>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</si>
  <si>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</si>
  <si>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</si>
  <si>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</si>
  <si>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</si>
  <si>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</si>
  <si>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</si>
  <si>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</si>
  <si>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</si>
  <si>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</si>
  <si>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</si>
  <si>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</si>
  <si>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</si>
  <si>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</si>
  <si>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</si>
  <si>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</si>
  <si>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</si>
  <si>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</si>
  <si>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</si>
  <si>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</si>
  <si>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</si>
  <si>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</si>
  <si>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</si>
  <si>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</si>
  <si>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</si>
  <si>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</si>
  <si>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</si>
  <si>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</si>
  <si>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</si>
  <si>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</si>
  <si>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</si>
  <si>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</si>
  <si>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</si>
  <si>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</si>
  <si>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</si>
  <si>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</si>
  <si>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</si>
  <si>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</si>
  <si>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</si>
  <si>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</si>
  <si>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</si>
  <si>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</si>
  <si>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</si>
  <si>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</si>
  <si>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</si>
  <si>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</si>
  <si>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</si>
  <si>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</si>
  <si>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</si>
  <si>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</si>
  <si>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</si>
  <si>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</si>
  <si>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</si>
  <si>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</si>
  <si>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</si>
  <si>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</si>
  <si>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</si>
  <si>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</si>
  <si>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</si>
  <si>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</si>
  <si>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</si>
  <si>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</si>
  <si>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</si>
  <si>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</si>
  <si>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</si>
  <si>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</si>
  <si>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</si>
  <si>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</si>
  <si>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</si>
  <si>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</si>
  <si>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</si>
  <si>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</si>
  <si>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</si>
  <si>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</si>
  <si>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</si>
  <si>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</si>
  <si>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</si>
  <si>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</si>
  <si>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</si>
  <si>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</si>
  <si>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</si>
  <si>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</si>
  <si>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</si>
  <si>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</si>
  <si>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</si>
  <si>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</si>
  <si>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</si>
  <si>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</si>
  <si>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</si>
  <si>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</si>
  <si>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</si>
  <si>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</si>
  <si>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</si>
  <si>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</si>
  <si>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</si>
  <si>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</si>
  <si>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</si>
  <si>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</si>
  <si>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</si>
  <si>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</si>
  <si>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</si>
  <si>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</si>
  <si>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</si>
  <si>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</si>
  <si>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</si>
  <si>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</si>
  <si>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</si>
  <si>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</si>
  <si>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</si>
  <si>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</si>
  <si>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</si>
  <si>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</si>
  <si>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</si>
  <si>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</si>
  <si>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</si>
  <si>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</si>
  <si>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</si>
  <si>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</si>
  <si>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</si>
  <si>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</si>
  <si>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</si>
  <si>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</si>
  <si>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</si>
  <si>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</si>
  <si>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</si>
  <si>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</si>
  <si>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</si>
  <si>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</si>
  <si>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</si>
  <si>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</si>
  <si>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</si>
  <si>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</si>
  <si>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</si>
  <si>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</si>
  <si>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</si>
  <si>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</si>
  <si>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</si>
  <si>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</si>
  <si>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</si>
  <si>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</si>
  <si>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</si>
  <si>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</si>
  <si>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</si>
  <si>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</si>
  <si>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</si>
  <si>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</si>
  <si>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</si>
  <si>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</si>
  <si>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</si>
  <si>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</si>
  <si>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</si>
  <si>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</si>
  <si>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</si>
  <si>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</si>
  <si>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</si>
  <si>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</si>
  <si>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</si>
  <si>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</si>
  <si>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</si>
  <si>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</si>
  <si>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</si>
  <si>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</si>
  <si>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</si>
  <si>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</si>
  <si>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</si>
  <si>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</si>
  <si>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</si>
  <si>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</si>
  <si>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</si>
  <si>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</si>
  <si>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</si>
  <si>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</si>
  <si>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</si>
  <si>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</si>
  <si>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</si>
  <si>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</si>
  <si>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</si>
  <si>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</si>
  <si>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</si>
  <si>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</si>
  <si>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</si>
  <si>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</si>
  <si>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</si>
  <si>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</si>
  <si>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</si>
  <si>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</si>
  <si>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</si>
  <si>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</si>
  <si>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</si>
  <si>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</si>
  <si>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</si>
  <si>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</si>
  <si>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</si>
  <si>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</si>
  <si>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</si>
  <si>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</si>
  <si>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</si>
  <si>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</si>
  <si>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</si>
  <si>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</si>
  <si>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</si>
  <si>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</si>
  <si>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</si>
  <si>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</si>
  <si>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</si>
  <si>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</si>
  <si>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</si>
  <si>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</si>
  <si>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</si>
  <si>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</si>
  <si>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</si>
  <si>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</si>
  <si>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</si>
  <si>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</si>
  <si>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</si>
  <si>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</si>
  <si>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</si>
  <si>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</si>
  <si>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</si>
  <si>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</si>
  <si>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</si>
  <si>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</si>
  <si>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</si>
  <si>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</si>
  <si>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</si>
  <si>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</si>
  <si>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</si>
  <si>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</si>
  <si>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</si>
  <si>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</si>
  <si>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</si>
  <si>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</si>
  <si>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</si>
  <si>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</si>
  <si>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</si>
  <si>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</si>
  <si>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</si>
  <si>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</si>
  <si>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</si>
  <si>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</si>
  <si>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</si>
  <si>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</si>
  <si>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</si>
  <si>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</si>
  <si>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</si>
  <si>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</si>
  <si>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</si>
  <si>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</si>
  <si>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</si>
  <si>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</si>
  <si>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</si>
  <si>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</si>
  <si>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</si>
  <si>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</si>
  <si>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</si>
  <si>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</si>
  <si>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</si>
  <si>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</si>
  <si>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</si>
  <si>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</si>
  <si>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</si>
  <si>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</si>
  <si>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</si>
  <si>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</si>
  <si>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</si>
  <si>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</si>
  <si>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</si>
  <si>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</si>
  <si>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</si>
  <si>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</si>
  <si>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</si>
  <si>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</si>
  <si>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</si>
  <si>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</si>
  <si>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</si>
  <si>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</si>
  <si>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</si>
  <si>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</si>
  <si>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</si>
  <si>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</si>
  <si>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</si>
  <si>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</si>
  <si>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</si>
  <si>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</si>
  <si>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</si>
  <si>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</si>
  <si>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</si>
  <si>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</si>
  <si>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</si>
  <si>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</si>
  <si>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</si>
  <si>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</si>
  <si>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</si>
  <si>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</si>
  <si>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</si>
  <si>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</si>
  <si>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</si>
  <si>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</si>
  <si>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</si>
  <si>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</si>
  <si>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</si>
  <si>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</si>
  <si>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</si>
  <si>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</si>
  <si>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</si>
  <si>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</si>
  <si>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</si>
  <si>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</si>
  <si>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</si>
  <si>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</si>
  <si>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</si>
  <si>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</si>
  <si>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</si>
  <si>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</si>
  <si>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</si>
  <si>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</si>
  <si>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</si>
  <si>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</si>
  <si>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</si>
  <si>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</si>
  <si>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</si>
  <si>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</si>
  <si>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</si>
  <si>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</si>
  <si>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</si>
  <si>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</si>
  <si>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</si>
  <si>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</si>
  <si>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</si>
  <si>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</si>
  <si>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</si>
  <si>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</si>
  <si>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</si>
  <si>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</si>
  <si>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</si>
  <si>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</si>
  <si>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</si>
  <si>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</si>
  <si>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</si>
  <si>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</si>
  <si>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</si>
  <si>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</si>
  <si>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</si>
  <si>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</si>
  <si>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</si>
  <si>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</si>
  <si>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</si>
  <si>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</si>
  <si>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</si>
  <si>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</si>
  <si>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</si>
  <si>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</si>
  <si>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</si>
  <si>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</si>
  <si>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</si>
  <si>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</si>
  <si>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</si>
  <si>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</si>
  <si>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</si>
  <si>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</si>
  <si>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</si>
  <si>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</si>
  <si>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</si>
  <si>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</si>
  <si>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</si>
  <si>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</si>
  <si>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</si>
  <si>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</si>
  <si>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</si>
  <si>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</si>
  <si>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</si>
  <si>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</si>
  <si>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</si>
  <si>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</si>
  <si>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</si>
  <si>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</si>
  <si>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</si>
  <si>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</si>
  <si>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</si>
  <si>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</si>
  <si>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</si>
  <si>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</si>
  <si>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</si>
  <si>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</si>
  <si>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</si>
  <si>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</si>
  <si>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</si>
  <si>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</si>
  <si>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</si>
  <si>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</si>
  <si>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</si>
  <si>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</si>
  <si>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</si>
  <si>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</si>
  <si>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</si>
  <si>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</si>
  <si>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</si>
  <si>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</si>
  <si>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</si>
  <si>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</si>
  <si>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</si>
  <si>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</si>
  <si>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</si>
  <si>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</si>
  <si>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</si>
  <si>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</si>
  <si>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</si>
  <si>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</si>
  <si>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</si>
  <si>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</si>
  <si>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</si>
  <si>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</si>
  <si>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</si>
  <si>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</si>
  <si>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</si>
  <si>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</si>
  <si>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</si>
  <si>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</si>
  <si>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</si>
  <si>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</si>
  <si>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</si>
  <si>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</si>
  <si>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</si>
  <si>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</si>
  <si>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</si>
  <si>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</si>
  <si>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</si>
  <si>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</si>
  <si>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</si>
  <si>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</si>
  <si>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</si>
  <si>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</si>
  <si>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</si>
  <si>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</si>
  <si>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</si>
  <si>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</si>
  <si>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</si>
  <si>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</si>
  <si>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</si>
  <si>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</si>
  <si>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</si>
  <si>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</si>
  <si>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</si>
  <si>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</si>
  <si>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</si>
  <si>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</si>
  <si>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</si>
  <si>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</si>
  <si>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</si>
  <si>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</si>
  <si>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</si>
  <si>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</si>
  <si>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</si>
  <si>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</si>
  <si>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</si>
  <si>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</si>
  <si>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</si>
  <si>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</si>
  <si>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</si>
  <si>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</si>
  <si>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</si>
  <si>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</si>
  <si>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</si>
  <si>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</si>
  <si>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</si>
  <si>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</si>
  <si>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</si>
  <si>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</si>
  <si>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</si>
  <si>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</si>
  <si>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</si>
  <si>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</si>
  <si>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</si>
  <si>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</si>
  <si>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</si>
  <si>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</si>
  <si>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</si>
  <si>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</si>
  <si>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</si>
  <si>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</si>
  <si>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</si>
  <si>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</si>
  <si>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</si>
  <si>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</si>
  <si>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</si>
  <si>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</si>
  <si>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</si>
  <si>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</si>
  <si>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</si>
  <si>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</si>
  <si>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</si>
  <si>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</si>
  <si>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</si>
  <si>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</si>
  <si>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</si>
  <si>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</si>
  <si>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</si>
  <si>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</si>
  <si>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</si>
  <si>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</si>
  <si>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</si>
  <si>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</si>
  <si>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</si>
  <si>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</si>
  <si>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</si>
  <si>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</si>
  <si>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</si>
  <si>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</si>
  <si>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</si>
  <si>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</si>
  <si>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</si>
  <si>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</si>
  <si>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</si>
  <si>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</si>
  <si>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</si>
  <si>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</si>
  <si>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</si>
  <si>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</si>
  <si>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</si>
  <si>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</si>
  <si>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</si>
  <si>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</si>
  <si>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</si>
  <si>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</si>
  <si>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</si>
  <si>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</si>
  <si>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</si>
  <si>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</si>
  <si>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</si>
  <si>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</si>
  <si>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</si>
  <si>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</si>
  <si>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</si>
  <si>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</si>
  <si>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</si>
  <si>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</si>
  <si>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</si>
  <si>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</si>
  <si>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</si>
  <si>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</si>
  <si>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</si>
  <si>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</si>
  <si>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</si>
  <si>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</si>
  <si>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</si>
  <si>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</si>
  <si>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</si>
  <si>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</si>
  <si>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</si>
  <si>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</si>
  <si>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</si>
  <si>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</si>
  <si>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</si>
  <si>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</si>
  <si>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</si>
  <si>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</si>
  <si>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</si>
  <si>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</si>
  <si>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</si>
  <si>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</si>
  <si>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</si>
  <si>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</si>
  <si>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</si>
  <si>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</si>
  <si>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</si>
  <si>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</si>
  <si>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</si>
  <si>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</si>
  <si>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</si>
  <si>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</si>
  <si>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</si>
  <si>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</si>
  <si>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</si>
  <si>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</si>
  <si>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</si>
  <si>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</si>
  <si>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</si>
  <si>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</si>
  <si>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</si>
  <si>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</si>
  <si>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</si>
  <si>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</si>
  <si>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</si>
  <si>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</si>
  <si>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</si>
  <si>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</si>
  <si>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</si>
  <si>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</si>
  <si>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</si>
  <si>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</si>
  <si>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</si>
  <si>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</si>
  <si>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</si>
  <si>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</si>
  <si>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</si>
  <si>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</si>
  <si>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</si>
  <si>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</si>
  <si>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</si>
  <si>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</si>
  <si>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</si>
  <si>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</si>
  <si>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</si>
  <si>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</si>
  <si>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</si>
  <si>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</si>
  <si>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</si>
  <si>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</si>
  <si>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</si>
  <si>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</si>
  <si>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</si>
  <si>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</si>
  <si>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</si>
  <si>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</si>
  <si>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</si>
  <si>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</si>
  <si>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</si>
  <si>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</si>
  <si>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</si>
  <si>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</si>
  <si>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</si>
  <si>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</si>
  <si>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</si>
  <si>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</si>
  <si>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</si>
  <si>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</si>
  <si>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</si>
  <si>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</si>
  <si>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</si>
  <si>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</si>
  <si>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</si>
  <si>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</si>
  <si>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</si>
  <si>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</si>
  <si>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</si>
  <si>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</si>
  <si>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</si>
  <si>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</si>
  <si>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</si>
  <si>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</si>
  <si>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</si>
  <si>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</si>
  <si>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</si>
  <si>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</si>
  <si>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</si>
  <si>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</si>
  <si>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</si>
  <si>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</si>
  <si>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</si>
  <si>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</si>
  <si>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</si>
  <si>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</si>
  <si>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</si>
  <si>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</si>
  <si>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</si>
  <si>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</si>
  <si>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</si>
  <si>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</si>
  <si>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</si>
  <si>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</si>
  <si>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</si>
  <si>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</si>
  <si>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</si>
  <si>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</si>
  <si>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</si>
  <si>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</si>
  <si>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</si>
  <si>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</si>
  <si>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</si>
  <si>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</si>
  <si>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</si>
  <si>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</si>
  <si>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</si>
  <si>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</si>
  <si>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</si>
  <si>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</si>
  <si>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</si>
  <si>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</si>
  <si>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</si>
  <si>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</si>
  <si>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</si>
  <si>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</si>
  <si>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</si>
  <si>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</si>
  <si>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</si>
  <si>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</si>
  <si>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</si>
  <si>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</si>
  <si>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</si>
  <si>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</si>
  <si>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</si>
  <si>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</si>
  <si>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</si>
  <si>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</si>
  <si>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</si>
  <si>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</si>
  <si>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</si>
  <si>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</si>
  <si>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</si>
  <si>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</si>
  <si>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</si>
  <si>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</si>
  <si>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</si>
  <si>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</si>
  <si>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</si>
  <si>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</si>
  <si>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</si>
  <si>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</si>
  <si>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</si>
  <si>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</si>
  <si>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</si>
  <si>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</si>
  <si>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</si>
  <si>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</si>
  <si>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</si>
  <si>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</si>
  <si>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</si>
  <si>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</si>
  <si>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</si>
  <si>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</si>
  <si>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</si>
  <si>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</si>
  <si>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</si>
  <si>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</si>
  <si>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</si>
  <si>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</si>
  <si>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</si>
  <si>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</si>
  <si>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</si>
  <si>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</si>
  <si>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</si>
  <si>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</si>
  <si>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</si>
  <si>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</si>
  <si>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</si>
  <si>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</si>
  <si>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</si>
  <si>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</si>
  <si>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</si>
  <si>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</si>
  <si>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</si>
  <si>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</si>
  <si>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</si>
  <si>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</si>
  <si>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</si>
  <si>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</si>
  <si>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</si>
  <si>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</si>
  <si>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</si>
  <si>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</si>
  <si>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</si>
  <si>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</si>
  <si>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</si>
  <si>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</si>
  <si>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</si>
  <si>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</si>
  <si>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</si>
  <si>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</si>
  <si>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</si>
  <si>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</si>
  <si>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</si>
  <si>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</si>
  <si>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</si>
  <si>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</si>
  <si>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</si>
  <si>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</si>
  <si>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</si>
  <si>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</si>
  <si>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</si>
  <si>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</si>
  <si>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</si>
  <si>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</si>
  <si>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</si>
  <si>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</si>
  <si>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</si>
  <si>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</si>
  <si>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</si>
  <si>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</si>
  <si>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</si>
  <si>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</si>
  <si>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</si>
  <si>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</si>
  <si>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</si>
  <si>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</si>
  <si>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</si>
  <si>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</si>
  <si>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</si>
  <si>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</si>
  <si>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</si>
  <si>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</si>
  <si>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</si>
  <si>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</si>
  <si>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</si>
  <si>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</si>
  <si>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</si>
  <si>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</si>
  <si>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</si>
  <si>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</si>
  <si>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</si>
  <si>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</si>
  <si>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</si>
  <si>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</si>
  <si>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</si>
  <si>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</si>
  <si>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</si>
  <si>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</si>
  <si>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</si>
  <si>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</si>
  <si>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</si>
  <si>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</si>
  <si>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</si>
  <si>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</si>
  <si>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</si>
  <si>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</si>
  <si>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</si>
  <si>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</si>
  <si>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</si>
  <si>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</si>
  <si>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</si>
  <si>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</si>
  <si>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</si>
  <si>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</si>
  <si>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</si>
  <si>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</si>
  <si>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</si>
  <si>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</si>
  <si>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</si>
  <si>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</si>
  <si>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</si>
  <si>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</si>
  <si>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</si>
  <si>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</si>
  <si>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</si>
  <si>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</si>
  <si>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</si>
  <si>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</si>
  <si>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</si>
  <si>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</si>
  <si>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</si>
  <si>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</si>
  <si>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</si>
  <si>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</si>
  <si>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</si>
  <si>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</si>
  <si>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</si>
  <si>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</si>
  <si>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</si>
  <si>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</si>
  <si>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</si>
  <si>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</si>
  <si>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</si>
  <si>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</si>
  <si>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</si>
  <si>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</si>
  <si>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</si>
  <si>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</si>
  <si>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</si>
  <si>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</si>
  <si>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</si>
  <si>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</si>
  <si>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</si>
  <si>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</si>
  <si>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</si>
  <si>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</si>
  <si>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</si>
  <si>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</si>
  <si>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</si>
  <si>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</si>
  <si>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</si>
  <si>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</si>
  <si>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</si>
  <si>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</si>
  <si>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</si>
  <si>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</si>
  <si>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</si>
  <si>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</si>
  <si>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</si>
  <si>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</si>
  <si>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</si>
  <si>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</si>
  <si>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</si>
  <si>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</si>
  <si>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</si>
  <si>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</si>
  <si>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</si>
  <si>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</si>
  <si>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</si>
  <si>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</si>
  <si>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</si>
  <si>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</si>
  <si>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</si>
  <si>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</si>
  <si>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</si>
  <si>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</si>
  <si>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</si>
  <si>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</si>
  <si>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</si>
  <si>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</si>
  <si>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</si>
  <si>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</si>
  <si>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</si>
  <si>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</si>
  <si>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</si>
  <si>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</si>
  <si>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</si>
  <si>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</si>
  <si>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</si>
  <si>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</si>
  <si>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</si>
  <si>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</si>
  <si>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</si>
  <si>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</si>
  <si>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</si>
  <si>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</si>
  <si>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</si>
  <si>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</si>
  <si>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</si>
  <si>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</si>
  <si>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</si>
  <si>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</si>
  <si>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</si>
  <si>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</si>
  <si>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</si>
  <si>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</si>
  <si>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</si>
  <si>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</si>
  <si>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</si>
  <si>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</si>
  <si>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</si>
  <si>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</si>
  <si>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</si>
  <si>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</si>
  <si>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</si>
  <si>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</si>
  <si>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</si>
  <si>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</si>
  <si>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</si>
  <si>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</si>
  <si>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</si>
  <si>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</si>
  <si>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</si>
  <si>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</si>
  <si>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</si>
  <si>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</si>
  <si>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</si>
  <si>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</si>
  <si>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</si>
  <si>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</si>
  <si>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</si>
  <si>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</si>
  <si>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</si>
  <si>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</si>
  <si>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</si>
  <si>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</si>
  <si>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</si>
  <si>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</si>
  <si>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</si>
  <si>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</si>
  <si>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</si>
  <si>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</si>
  <si>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</si>
  <si>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</si>
  <si>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</si>
  <si>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</si>
  <si>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</si>
  <si>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</si>
  <si>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</si>
  <si>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</si>
  <si>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</si>
  <si>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</si>
  <si>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</si>
  <si>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</si>
  <si>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</si>
  <si>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</si>
  <si>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</si>
  <si>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</si>
  <si>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</si>
  <si>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</si>
  <si>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</si>
  <si>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</si>
  <si>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</si>
  <si>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</si>
  <si>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</si>
  <si>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</si>
  <si>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</si>
  <si>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</si>
  <si>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</si>
  <si>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</si>
  <si>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</si>
  <si>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</si>
  <si>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</si>
  <si>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</si>
  <si>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</si>
  <si>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</si>
  <si>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</si>
  <si>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</si>
  <si>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</si>
  <si>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</si>
  <si>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</si>
  <si>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</si>
  <si>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</si>
  <si>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</si>
  <si>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</si>
  <si>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</si>
  <si>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</si>
  <si>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</si>
  <si>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</si>
  <si>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</si>
  <si>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</si>
  <si>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</si>
  <si>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</si>
  <si>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</si>
  <si>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</si>
  <si>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</si>
  <si>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</si>
  <si>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</si>
  <si>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</si>
  <si>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</si>
  <si>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</si>
  <si>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</si>
  <si>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</si>
  <si>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</si>
  <si>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</si>
  <si>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</si>
  <si>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</si>
  <si>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</si>
  <si>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</si>
  <si>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</si>
  <si>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</si>
  <si>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</si>
  <si>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</si>
  <si>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</si>
  <si>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</si>
  <si>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</si>
  <si>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</si>
  <si>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</si>
  <si>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</si>
  <si>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</si>
  <si>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</si>
  <si>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</si>
  <si>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</si>
  <si>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</si>
  <si>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</si>
  <si>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</si>
  <si>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</si>
  <si>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</si>
  <si>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</si>
  <si>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</si>
  <si>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</si>
  <si>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</si>
  <si>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</si>
  <si>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</si>
  <si>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</si>
  <si>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</si>
  <si>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</si>
  <si>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</si>
  <si>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</si>
  <si>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</si>
  <si>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</si>
  <si>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</si>
  <si>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</si>
  <si>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</si>
  <si>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</si>
  <si>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</si>
  <si>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</si>
  <si>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</si>
  <si>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</si>
  <si>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</si>
  <si>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</si>
  <si>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</si>
  <si>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</si>
  <si>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</si>
  <si>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</si>
  <si>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</si>
  <si>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</si>
  <si>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</si>
  <si>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</si>
  <si>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</si>
  <si>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</si>
  <si>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</si>
  <si>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</si>
  <si>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</si>
  <si>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</si>
  <si>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</si>
  <si>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</si>
  <si>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</si>
  <si>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</si>
  <si>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</si>
  <si>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</si>
  <si>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</si>
  <si>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</si>
  <si>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</si>
  <si>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</si>
  <si>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</si>
  <si>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</si>
  <si>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</si>
  <si>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</si>
  <si>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</si>
  <si>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</si>
  <si>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</si>
  <si>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</si>
  <si>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</si>
  <si>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</si>
  <si>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</si>
  <si>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</si>
  <si>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</si>
  <si>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</si>
  <si>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</si>
  <si>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</si>
  <si>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</si>
  <si>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</si>
  <si>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</si>
  <si>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</si>
  <si>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</si>
  <si>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</si>
  <si>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</si>
  <si>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</si>
  <si>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</si>
  <si>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</si>
  <si>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</si>
  <si>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</si>
  <si>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</si>
  <si>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</si>
  <si>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</si>
  <si>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</si>
  <si>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</si>
  <si>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</si>
  <si>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</si>
  <si>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</si>
  <si>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</si>
  <si>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</si>
  <si>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</si>
  <si>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</si>
  <si>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</si>
  <si>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</si>
  <si>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</si>
  <si>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</si>
  <si>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</si>
  <si>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</si>
  <si>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</si>
  <si>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</si>
  <si>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</si>
  <si>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</si>
  <si>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</si>
  <si>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</si>
  <si>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</si>
  <si>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</si>
  <si>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</si>
  <si>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</si>
  <si>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</si>
  <si>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</si>
  <si>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</si>
  <si>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</si>
  <si>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</si>
  <si>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</si>
  <si>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</si>
  <si>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</si>
  <si>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</si>
  <si>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</si>
  <si>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</si>
  <si>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</si>
  <si>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</si>
  <si>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</si>
  <si>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</si>
  <si>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</si>
  <si>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</si>
  <si>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</si>
  <si>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</si>
  <si>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</si>
  <si>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</si>
  <si>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</si>
  <si>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</si>
  <si>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</si>
  <si>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</si>
  <si>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</si>
  <si>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</si>
  <si>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</si>
  <si>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</si>
  <si>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</si>
  <si>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</si>
  <si>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</si>
  <si>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</si>
  <si>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</si>
  <si>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</si>
  <si>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</si>
  <si>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</si>
  <si>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</si>
  <si>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</si>
  <si>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</si>
  <si>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</si>
  <si>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</si>
  <si>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</si>
  <si>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</si>
  <si>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</si>
  <si>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</si>
  <si>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</si>
  <si>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</si>
  <si>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</si>
  <si>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</si>
  <si>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</si>
  <si>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</si>
  <si>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</si>
  <si>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</si>
  <si>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</si>
  <si>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</si>
  <si>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</si>
  <si>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</si>
  <si>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</si>
  <si>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</si>
  <si>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</si>
  <si>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</si>
  <si>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</si>
  <si>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</si>
  <si>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</si>
  <si>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</si>
  <si>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</si>
  <si>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</si>
  <si>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</si>
  <si>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</si>
  <si>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</si>
  <si>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</si>
  <si>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</si>
  <si>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</si>
  <si>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</si>
  <si>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</si>
  <si>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</si>
  <si>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</si>
  <si>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</si>
  <si>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</si>
  <si>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</si>
  <si>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</si>
  <si>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</si>
  <si>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</si>
  <si>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</si>
  <si>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</si>
  <si>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</si>
  <si>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</si>
  <si>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</si>
  <si>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</si>
  <si>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</si>
  <si>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</si>
  <si>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</si>
  <si>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</si>
  <si>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</si>
  <si>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</si>
  <si>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</si>
  <si>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</si>
  <si>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</si>
  <si>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</si>
  <si>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</si>
  <si>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</si>
  <si>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</si>
  <si>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</si>
  <si>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</si>
  <si>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</si>
  <si>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</si>
  <si>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</si>
  <si>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</si>
  <si>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</si>
  <si>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</si>
  <si>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</si>
  <si>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</si>
  <si>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</si>
  <si>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</si>
  <si>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</si>
  <si>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</si>
  <si>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</si>
  <si>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</si>
  <si>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</si>
  <si>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</si>
  <si>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</si>
  <si>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</si>
  <si>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</si>
  <si>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</si>
  <si>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</si>
  <si>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</si>
  <si>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</si>
  <si>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</si>
  <si>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</si>
  <si>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</si>
  <si>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</si>
  <si>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</si>
  <si>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</si>
  <si>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</si>
  <si>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</si>
  <si>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</si>
  <si>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</si>
  <si>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</si>
  <si>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</si>
  <si>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</si>
  <si>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</si>
  <si>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</si>
  <si>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</si>
  <si>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</si>
  <si>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</si>
  <si>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</si>
  <si>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</si>
  <si>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</si>
  <si>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</si>
  <si>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</si>
  <si>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</si>
  <si>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</si>
  <si>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</si>
  <si>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</si>
  <si>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</si>
  <si>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</si>
  <si>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</si>
  <si>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</si>
  <si>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</si>
  <si>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</si>
  <si>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</si>
  <si>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</si>
  <si>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</si>
  <si>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</si>
  <si>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</si>
  <si>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</si>
  <si>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</si>
  <si>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</si>
  <si>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</si>
  <si>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</si>
  <si>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</si>
  <si>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</si>
  <si>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</si>
  <si>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</si>
  <si>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</si>
  <si>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</si>
  <si>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</si>
  <si>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</si>
  <si>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</si>
  <si>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</si>
  <si>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</si>
  <si>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</si>
  <si>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</si>
  <si>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</si>
  <si>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</si>
  <si>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</si>
  <si>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</si>
  <si>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</si>
  <si>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</si>
  <si>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</si>
  <si>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</si>
  <si>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</si>
  <si>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</si>
  <si>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</si>
  <si>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</si>
  <si>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</si>
  <si>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</si>
  <si>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</si>
  <si>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</si>
  <si>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</si>
  <si>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</si>
  <si>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</si>
  <si>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</si>
  <si>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</si>
  <si>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</si>
  <si>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</si>
  <si>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</si>
  <si>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</si>
  <si>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</si>
  <si>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</si>
  <si>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</si>
  <si>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</si>
  <si>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</si>
  <si>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</si>
  <si>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</si>
  <si>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</si>
  <si>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</si>
  <si>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</si>
  <si>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</si>
  <si>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</si>
  <si>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</si>
  <si>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</si>
  <si>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</si>
  <si>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</si>
  <si>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</si>
  <si>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</si>
  <si>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</si>
  <si>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</si>
  <si>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</si>
  <si>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</si>
  <si>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</si>
  <si>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</si>
  <si>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</si>
  <si>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</si>
  <si>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</si>
  <si>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</si>
  <si>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</si>
  <si>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</si>
  <si>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</si>
  <si>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</si>
  <si>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</si>
  <si>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</si>
  <si>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</si>
  <si>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</si>
  <si>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</si>
  <si>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</si>
  <si>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</si>
  <si>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</si>
  <si>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</si>
  <si>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</si>
  <si>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</si>
  <si>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</si>
  <si>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</si>
  <si>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</si>
  <si>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</si>
  <si>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</si>
  <si>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</si>
  <si>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</si>
  <si>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</si>
  <si>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</si>
  <si>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</si>
  <si>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</si>
  <si>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</si>
  <si>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</si>
  <si>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</si>
  <si>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</si>
  <si>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</si>
  <si>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</si>
  <si>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</si>
  <si>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</si>
  <si>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</si>
  <si>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</si>
  <si>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</si>
  <si>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</si>
  <si>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</si>
  <si>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</si>
  <si>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</si>
  <si>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</si>
  <si>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</si>
  <si>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</si>
  <si>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</si>
  <si>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</si>
  <si>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</si>
  <si>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</si>
  <si>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</si>
  <si>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</si>
  <si>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</si>
  <si>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</si>
  <si>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</si>
  <si>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</si>
  <si>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</si>
  <si>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</si>
  <si>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</si>
  <si>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</si>
  <si>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</si>
  <si>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</si>
  <si>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</si>
  <si>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</si>
  <si>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</si>
  <si>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</si>
  <si>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</si>
  <si>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</si>
  <si>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</si>
  <si>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</si>
  <si>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</si>
  <si>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</si>
  <si>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</si>
  <si>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</si>
  <si>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</si>
  <si>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</si>
  <si>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</si>
  <si>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</si>
  <si>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</si>
  <si>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</si>
  <si>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</si>
  <si>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</si>
  <si>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</si>
  <si>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</si>
  <si>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</si>
  <si>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</si>
  <si>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</si>
  <si>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</si>
  <si>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</si>
  <si>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</si>
  <si>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</si>
  <si>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</si>
  <si>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</si>
  <si>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</si>
  <si>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</si>
  <si>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</si>
  <si>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</si>
  <si>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</si>
  <si>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</si>
  <si>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</si>
  <si>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</si>
  <si>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</si>
  <si>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</si>
  <si>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</si>
  <si>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</si>
  <si>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</si>
  <si>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</si>
  <si>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</si>
  <si>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</si>
  <si>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</si>
  <si>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</si>
  <si>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</si>
  <si>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</si>
  <si>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</si>
  <si>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</si>
  <si>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</si>
  <si>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</si>
  <si>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</si>
  <si>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</si>
  <si>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</si>
  <si>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</si>
  <si>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</si>
  <si>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</si>
  <si>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</si>
  <si>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</si>
  <si>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</si>
  <si>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</si>
  <si>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</si>
  <si>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</si>
  <si>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</si>
  <si>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</si>
  <si>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</si>
  <si>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</si>
  <si>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</si>
  <si>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</si>
  <si>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</si>
  <si>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</si>
  <si>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</si>
  <si>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</si>
  <si>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</si>
  <si>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</si>
  <si>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</si>
  <si>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</si>
  <si>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</si>
  <si>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</si>
  <si>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</si>
  <si>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</si>
  <si>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</si>
  <si>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</si>
  <si>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</si>
  <si>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</si>
  <si>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</si>
  <si>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</si>
  <si>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</si>
  <si>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</si>
  <si>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</si>
  <si>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</si>
  <si>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</si>
  <si>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</si>
  <si>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</si>
  <si>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</si>
  <si>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</si>
  <si>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</si>
  <si>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</si>
  <si>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</si>
  <si>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</si>
  <si>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</si>
  <si>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</si>
  <si>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</si>
  <si>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</si>
  <si>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</si>
  <si>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</si>
  <si>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</si>
  <si>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</si>
  <si>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</si>
  <si>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</si>
  <si>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</si>
  <si>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</si>
  <si>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</si>
  <si>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</si>
  <si>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</si>
  <si>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</si>
  <si>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</si>
  <si>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</si>
  <si>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</si>
  <si>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</si>
  <si>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</si>
  <si>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</si>
  <si>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</si>
  <si>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</si>
  <si>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</si>
  <si>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</si>
  <si>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</si>
  <si>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</si>
  <si>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</si>
  <si>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</si>
  <si>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</si>
  <si>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</si>
  <si>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</si>
  <si>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</si>
  <si>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</si>
  <si>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</si>
  <si>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</si>
  <si>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</si>
  <si>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</si>
  <si>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</si>
  <si>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</si>
  <si>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</si>
  <si>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</si>
  <si>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</si>
  <si>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</si>
  <si>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</si>
  <si>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</si>
  <si>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</si>
  <si>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</si>
  <si>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</si>
  <si>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</si>
  <si>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</si>
  <si>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</si>
  <si>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</si>
  <si>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</si>
  <si>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</si>
  <si>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</si>
  <si>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</si>
  <si>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</si>
  <si>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</si>
  <si>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</si>
  <si>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</si>
  <si>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</si>
  <si>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</si>
  <si>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</si>
  <si>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</si>
  <si>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</si>
  <si>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</si>
  <si>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</si>
  <si>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</si>
  <si>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</si>
  <si>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</si>
  <si>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</si>
  <si>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</si>
  <si>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</si>
  <si>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</si>
  <si>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</si>
  <si>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</si>
  <si>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</si>
  <si>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</si>
  <si>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</si>
  <si>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</si>
  <si>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</si>
  <si>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</si>
  <si>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</si>
  <si>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</si>
  <si>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</si>
  <si>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</si>
  <si>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</si>
  <si>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</si>
  <si>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</si>
  <si>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</si>
  <si>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</si>
  <si>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</si>
  <si>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</si>
  <si>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</si>
  <si>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</si>
  <si>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</si>
  <si>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</si>
  <si>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</si>
  <si>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</si>
  <si>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</si>
  <si>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</si>
  <si>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</si>
  <si>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</si>
  <si>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</si>
  <si>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</si>
  <si>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</si>
  <si>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</si>
  <si>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</si>
  <si>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</si>
  <si>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</si>
  <si>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</si>
  <si>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</si>
  <si>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</si>
  <si>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</si>
  <si>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</si>
  <si>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</si>
  <si>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</si>
  <si>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</si>
  <si>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</si>
  <si>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</si>
  <si>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</si>
  <si>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</si>
  <si>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</si>
  <si>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</si>
  <si>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</si>
  <si>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</si>
  <si>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</si>
  <si>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</si>
  <si>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</si>
  <si>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</si>
  <si>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</si>
  <si>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</si>
  <si>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</si>
  <si>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</si>
  <si>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</si>
  <si>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</si>
  <si>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</si>
  <si>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</si>
  <si>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</si>
  <si>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</si>
  <si>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</si>
  <si>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</si>
  <si>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</si>
  <si>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</si>
  <si>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</si>
  <si>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</si>
  <si>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</si>
  <si>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</si>
  <si>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</si>
  <si>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</si>
  <si>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</si>
  <si>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</si>
  <si>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</si>
  <si>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</si>
  <si>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</si>
  <si>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</si>
  <si>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</si>
  <si>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</si>
  <si>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</si>
  <si>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</si>
  <si>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</si>
  <si>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</si>
  <si>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</si>
  <si>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</si>
  <si>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</si>
  <si>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</si>
  <si>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</si>
  <si>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</si>
  <si>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</si>
  <si>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</si>
  <si>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</si>
  <si>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</si>
  <si>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</si>
  <si>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</si>
  <si>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</si>
  <si>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</si>
  <si>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</si>
  <si>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</si>
  <si>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</si>
  <si>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</si>
  <si>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</si>
  <si>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</si>
  <si>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</si>
  <si>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</si>
  <si>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</si>
  <si>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</si>
  <si>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</si>
  <si>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</si>
  <si>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</si>
  <si>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</si>
  <si>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</si>
  <si>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</si>
  <si>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</si>
  <si>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</si>
  <si>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</si>
  <si>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</si>
  <si>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</si>
  <si>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</si>
  <si>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</si>
  <si>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</si>
  <si>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</si>
  <si>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</si>
  <si>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</si>
  <si>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</si>
  <si>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</si>
  <si>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</si>
  <si>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</si>
  <si>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</si>
  <si>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</si>
  <si>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</si>
  <si>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</si>
  <si>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</si>
  <si>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</si>
  <si>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</si>
  <si>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</si>
  <si>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</si>
  <si>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</si>
  <si>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</si>
  <si>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</si>
  <si>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</si>
  <si>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</si>
  <si>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</si>
  <si>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</si>
  <si>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</si>
  <si>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</si>
  <si>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</si>
  <si>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</si>
  <si>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</si>
  <si>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</si>
  <si>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</si>
  <si>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</si>
  <si>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</si>
  <si>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</si>
  <si>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</si>
  <si>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</si>
  <si>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</si>
  <si>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</si>
  <si>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</si>
  <si>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</si>
  <si>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</si>
  <si>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</si>
  <si>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</si>
  <si>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</si>
  <si>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</si>
  <si>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</si>
  <si>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</si>
  <si>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</si>
  <si>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</si>
  <si>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</si>
  <si>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</si>
  <si>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</si>
  <si>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</si>
  <si>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</si>
  <si>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</si>
  <si>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</si>
  <si>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</si>
  <si>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</si>
  <si>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</si>
  <si>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</si>
  <si>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</si>
  <si>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</si>
  <si>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</si>
  <si>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</si>
  <si>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</si>
  <si>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</si>
  <si>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</si>
  <si>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</si>
  <si>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</si>
  <si>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</si>
  <si>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</si>
  <si>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</si>
  <si>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</si>
  <si>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</si>
  <si>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</si>
  <si>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</si>
  <si>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</si>
  <si>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</si>
  <si>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</si>
  <si>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</si>
  <si>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</si>
  <si>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</si>
  <si>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</si>
  <si>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</si>
  <si>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</si>
  <si>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</si>
  <si>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</si>
  <si>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</si>
  <si>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</si>
  <si>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</si>
  <si>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</si>
  <si>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</si>
  <si>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</si>
  <si>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</si>
  <si>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</si>
  <si>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</si>
  <si>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</si>
  <si>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</si>
  <si>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</si>
  <si>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</si>
  <si>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</si>
  <si>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</si>
  <si>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</si>
  <si>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</si>
  <si>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</si>
  <si>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</si>
  <si>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</si>
  <si>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</si>
  <si>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</si>
  <si>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</si>
  <si>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</si>
  <si>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</si>
  <si>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</si>
  <si>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</si>
  <si>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</si>
  <si>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</si>
  <si>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</si>
  <si>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</si>
  <si>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</si>
  <si>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</si>
  <si>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</si>
  <si>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</si>
  <si>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</si>
  <si>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</si>
  <si>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</si>
  <si>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</si>
  <si>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</si>
  <si>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</si>
  <si>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</si>
  <si>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</si>
  <si>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</si>
  <si>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</si>
  <si>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</si>
  <si>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</si>
  <si>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</si>
  <si>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</si>
  <si>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</si>
  <si>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</si>
  <si>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</si>
  <si>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</si>
  <si>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</si>
  <si>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</si>
  <si>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</si>
  <si>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</si>
  <si>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</si>
  <si>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</si>
  <si>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</si>
  <si>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</si>
  <si>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</si>
  <si>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</si>
  <si>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</si>
  <si>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</si>
  <si>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</si>
  <si>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</si>
  <si>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</si>
  <si>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</si>
  <si>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</si>
  <si>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</si>
  <si>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</si>
  <si>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</si>
  <si>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</si>
  <si>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</si>
  <si>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</si>
  <si>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</si>
  <si>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</si>
  <si>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</si>
  <si>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</si>
  <si>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</si>
  <si>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</si>
  <si>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</si>
  <si>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</si>
  <si>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</si>
  <si>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</si>
  <si>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</si>
  <si>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</si>
  <si>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</si>
  <si>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</si>
  <si>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</si>
  <si>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</si>
  <si>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</si>
  <si>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</si>
  <si>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</si>
  <si>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</si>
  <si>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</si>
  <si>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</si>
  <si>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</si>
  <si>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</si>
  <si>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</si>
  <si>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</si>
  <si>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</si>
  <si>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</si>
  <si>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</si>
  <si>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</si>
  <si>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</si>
  <si>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</si>
  <si>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</si>
  <si>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</si>
  <si>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</si>
  <si>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</si>
  <si>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</si>
  <si>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</si>
  <si>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</si>
  <si>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</si>
  <si>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</si>
  <si>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</si>
  <si>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</si>
  <si>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</si>
  <si>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</si>
  <si>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</si>
  <si>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</si>
  <si>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</si>
  <si>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</si>
  <si>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</si>
  <si>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</si>
  <si>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</si>
  <si>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</si>
  <si>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</si>
  <si>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</si>
  <si>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</si>
  <si>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</si>
  <si>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</si>
  <si>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</si>
  <si>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</si>
  <si>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</si>
  <si>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</si>
  <si>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</si>
  <si>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</si>
  <si>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</si>
  <si>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</si>
  <si>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</si>
  <si>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</si>
  <si>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</si>
  <si>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</si>
  <si>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</si>
  <si>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</si>
  <si>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</si>
  <si>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</si>
  <si>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</si>
  <si>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</si>
  <si>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</si>
  <si>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</si>
  <si>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</si>
  <si>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</si>
  <si>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</si>
  <si>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</si>
  <si>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</si>
  <si>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</si>
  <si>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</si>
  <si>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</si>
  <si>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</si>
  <si>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</si>
  <si>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</si>
  <si>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</si>
  <si>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</si>
  <si>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</si>
  <si>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</si>
  <si>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</si>
  <si>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</si>
  <si>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</si>
  <si>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</si>
  <si>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</si>
  <si>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</si>
  <si>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</si>
  <si>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</si>
  <si>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</si>
  <si>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</si>
  <si>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</si>
  <si>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</si>
  <si>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</si>
  <si>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</si>
  <si>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</si>
  <si>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</si>
  <si>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</si>
  <si>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</si>
  <si>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</si>
  <si>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</si>
  <si>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</si>
  <si>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</si>
  <si>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</si>
  <si>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</si>
  <si>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</si>
  <si>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</si>
  <si>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</si>
  <si>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</si>
  <si>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</si>
  <si>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</si>
  <si>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</si>
  <si>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</si>
  <si>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</si>
  <si>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</si>
  <si>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</si>
  <si>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</si>
  <si>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</si>
  <si>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</si>
  <si>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</si>
  <si>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</si>
  <si>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</si>
  <si>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</si>
  <si>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</si>
  <si>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</si>
  <si>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</si>
  <si>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</si>
  <si>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</si>
  <si>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</si>
  <si>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</si>
  <si>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</si>
  <si>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</si>
  <si>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</si>
  <si>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</si>
  <si>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</si>
  <si>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</si>
  <si>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</si>
  <si>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</si>
  <si>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</si>
  <si>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</si>
  <si>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</si>
  <si>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</si>
  <si>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</si>
  <si>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</si>
  <si>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</si>
  <si>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</si>
  <si>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</si>
  <si>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</si>
  <si>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</si>
  <si>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</si>
  <si>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</si>
  <si>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</si>
  <si>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</si>
  <si>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</si>
  <si>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</si>
  <si>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</si>
  <si>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</si>
  <si>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</si>
  <si>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</si>
  <si>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</si>
  <si>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</si>
  <si>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</si>
  <si>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</si>
  <si>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</si>
  <si>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</si>
  <si>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</si>
  <si>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</si>
  <si>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</si>
  <si>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</si>
  <si>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</si>
  <si>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</si>
  <si>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</si>
  <si>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</si>
  <si>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</si>
  <si>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</si>
  <si>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</si>
  <si>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</si>
  <si>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</si>
  <si>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</si>
  <si>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</si>
  <si>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</si>
  <si>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</si>
  <si>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</si>
  <si>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</si>
  <si>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</si>
  <si>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</si>
  <si>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</si>
  <si>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</si>
  <si>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</si>
  <si>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</si>
  <si>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</si>
  <si>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</si>
  <si>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</si>
  <si>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</si>
  <si>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</si>
  <si>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</si>
  <si>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</si>
  <si>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</si>
  <si>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</si>
  <si>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</si>
  <si>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</si>
  <si>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</si>
  <si>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</si>
  <si>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</si>
  <si>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</si>
  <si>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</si>
  <si>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</si>
  <si>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</si>
  <si>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</si>
  <si>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</si>
  <si>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</si>
  <si>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</si>
  <si>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</si>
  <si>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</si>
  <si>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</si>
  <si>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</si>
  <si>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</si>
  <si>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</si>
  <si>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</si>
  <si>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</si>
  <si>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</si>
  <si>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</si>
  <si>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</si>
  <si>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</si>
  <si>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</si>
  <si>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</si>
  <si>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</si>
  <si>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</si>
  <si>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</si>
  <si>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</si>
  <si>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</si>
  <si>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</si>
  <si>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</si>
  <si>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</si>
  <si>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</si>
  <si>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</si>
  <si>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</si>
  <si>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</si>
  <si>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</si>
  <si>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</si>
  <si>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</si>
  <si>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</si>
  <si>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</si>
  <si>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</si>
  <si>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</si>
  <si>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</si>
  <si>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</si>
  <si>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</si>
  <si>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</si>
  <si>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</si>
  <si>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</si>
  <si>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</si>
  <si>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</si>
  <si>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</si>
  <si>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</si>
  <si>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</si>
  <si>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</si>
  <si>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</si>
  <si>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</si>
  <si>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</si>
  <si>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</si>
  <si>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</si>
  <si>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</si>
  <si>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</si>
  <si>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</si>
  <si>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</si>
  <si>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</si>
  <si>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</si>
  <si>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</si>
  <si>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</si>
  <si>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</si>
  <si>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</si>
  <si>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</si>
  <si>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</si>
  <si>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</si>
  <si>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</si>
  <si>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</si>
  <si>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</si>
  <si>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</si>
  <si>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</si>
  <si>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</si>
  <si>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</si>
  <si>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</si>
  <si>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</si>
  <si>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</si>
  <si>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</si>
  <si>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</si>
  <si>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</si>
  <si>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</si>
  <si>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</si>
  <si>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</si>
  <si>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</si>
  <si>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</si>
  <si>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</si>
  <si>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</si>
  <si>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</si>
  <si>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</si>
  <si>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</si>
  <si>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</si>
  <si>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</si>
  <si>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</si>
  <si>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</si>
  <si>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</si>
  <si>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</si>
  <si>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</si>
  <si>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</si>
  <si>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</si>
  <si>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</si>
  <si>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</si>
  <si>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</si>
  <si>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</si>
  <si>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</si>
  <si>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</si>
  <si>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</si>
  <si>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</si>
  <si>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</si>
  <si>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</si>
  <si>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</si>
  <si>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</si>
  <si>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</si>
  <si>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</si>
  <si>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</si>
  <si>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</si>
  <si>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</si>
  <si>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</si>
  <si>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</si>
  <si>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</si>
  <si>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</si>
  <si>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</si>
  <si>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</si>
  <si>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</si>
  <si>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</si>
  <si>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</si>
  <si>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</si>
  <si>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</si>
  <si>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</si>
  <si>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</si>
  <si>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</si>
  <si>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</si>
  <si>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</si>
  <si>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</si>
  <si>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</si>
  <si>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</si>
  <si>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</si>
  <si>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</si>
  <si>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</si>
  <si>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</si>
  <si>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</si>
  <si>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</si>
  <si>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</si>
  <si>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</si>
  <si>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</si>
  <si>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</si>
  <si>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</si>
  <si>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</si>
  <si>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</si>
  <si>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</si>
  <si>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</si>
  <si>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</si>
  <si>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</si>
  <si>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</si>
  <si>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</si>
  <si>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</si>
  <si>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</si>
  <si>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</si>
  <si>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</si>
  <si>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</si>
  <si>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</si>
  <si>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</si>
  <si>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</si>
  <si>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</si>
  <si>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</si>
  <si>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</si>
  <si>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</si>
  <si>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</si>
  <si>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</si>
  <si>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</si>
  <si>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</si>
  <si>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</si>
  <si>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</si>
  <si>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</si>
  <si>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</si>
  <si>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</si>
  <si>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</si>
  <si>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</si>
  <si>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</si>
  <si>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</si>
  <si>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</si>
  <si>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</si>
  <si>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</si>
  <si>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</si>
  <si>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</si>
  <si>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</si>
  <si>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</si>
  <si>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</si>
  <si>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</si>
  <si>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</si>
  <si>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</si>
  <si>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</si>
  <si>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</si>
  <si>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</si>
  <si>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</si>
  <si>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</si>
  <si>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</si>
  <si>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</si>
  <si>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</si>
  <si>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</si>
  <si>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</si>
  <si>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</si>
  <si>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</si>
  <si>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</si>
  <si>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</si>
  <si>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</si>
  <si>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</si>
  <si>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</si>
  <si>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</si>
  <si>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</si>
  <si>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</si>
  <si>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</si>
  <si>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</si>
  <si>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</si>
  <si>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</si>
  <si>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</si>
  <si>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</si>
  <si>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</si>
  <si>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</si>
  <si>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</si>
  <si>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</si>
  <si>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</si>
  <si>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</si>
  <si>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</si>
  <si>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</si>
  <si>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</si>
  <si>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</si>
  <si>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</si>
  <si>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</si>
  <si>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</si>
  <si>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</si>
  <si>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</si>
  <si>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</si>
  <si>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</si>
  <si>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</si>
  <si>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</si>
  <si>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</si>
  <si>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</si>
  <si>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</si>
  <si>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</si>
  <si>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</si>
  <si>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</si>
  <si>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</si>
  <si>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</si>
  <si>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</si>
  <si>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</si>
  <si>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</si>
  <si>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</si>
  <si>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</si>
  <si>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</si>
  <si>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</si>
  <si>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</si>
  <si>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</si>
  <si>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</si>
  <si>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</si>
  <si>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</si>
  <si>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</si>
  <si>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</si>
  <si>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</si>
  <si>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</si>
  <si>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</si>
  <si>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</si>
  <si>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</si>
  <si>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</si>
  <si>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</si>
  <si>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</si>
  <si>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</si>
  <si>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</si>
  <si>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</si>
  <si>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</si>
  <si>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</si>
  <si>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</si>
  <si>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</si>
  <si>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</si>
  <si>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</si>
  <si>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</si>
  <si>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</si>
  <si>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</si>
  <si>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</si>
  <si>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</si>
  <si>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</si>
  <si>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</si>
  <si>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</si>
  <si>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</si>
  <si>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</si>
  <si>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</si>
  <si>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</si>
  <si>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</si>
  <si>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</si>
  <si>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</si>
  <si>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</si>
  <si>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</si>
  <si>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</si>
  <si>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</si>
  <si>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</si>
  <si>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</si>
  <si>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</si>
  <si>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</si>
  <si>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</si>
  <si>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</si>
  <si>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</si>
  <si>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</si>
  <si>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</si>
  <si>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</si>
  <si>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</si>
  <si>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</si>
  <si>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</si>
  <si>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</si>
  <si>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</si>
  <si>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</si>
  <si>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</si>
  <si>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</si>
  <si>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</si>
  <si>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</si>
  <si>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</si>
  <si>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</si>
  <si>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</si>
  <si>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</si>
  <si>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</si>
  <si>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</si>
  <si>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</si>
  <si>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</si>
  <si>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</si>
  <si>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</si>
  <si>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</si>
  <si>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</si>
  <si>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</si>
  <si>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</si>
  <si>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</si>
  <si>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</si>
  <si>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</si>
  <si>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</si>
  <si>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</si>
  <si>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</si>
  <si>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</si>
  <si>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</si>
  <si>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</si>
  <si>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</si>
  <si>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</si>
  <si>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</si>
  <si>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</si>
  <si>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</si>
  <si>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</si>
  <si>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</si>
  <si>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</si>
  <si>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</si>
  <si>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</si>
  <si>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</si>
  <si>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</si>
  <si>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</si>
  <si>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</si>
  <si>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</si>
  <si>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</si>
  <si>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</si>
  <si>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</si>
  <si>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</si>
  <si>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</si>
  <si>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</si>
  <si>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</si>
  <si>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</si>
  <si>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</si>
  <si>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</si>
  <si>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</si>
  <si>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</si>
  <si>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</si>
  <si>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</si>
  <si>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</si>
  <si>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</si>
  <si>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</si>
  <si>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</si>
  <si>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</si>
  <si>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</si>
  <si>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</si>
  <si>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</si>
  <si>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</si>
  <si>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</si>
  <si>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</si>
  <si>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</si>
  <si>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</si>
  <si>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</si>
  <si>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</si>
  <si>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</si>
  <si>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</si>
  <si>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</si>
  <si>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</si>
  <si>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</si>
  <si>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</si>
  <si>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</si>
  <si>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</si>
  <si>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</si>
  <si>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</si>
  <si>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</si>
  <si>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</si>
  <si>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</si>
  <si>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</si>
  <si>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</si>
  <si>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</si>
  <si>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</si>
  <si>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</si>
  <si>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</si>
  <si>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</si>
  <si>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</si>
  <si>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</si>
  <si>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</si>
  <si>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</si>
  <si>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</si>
  <si>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</si>
  <si>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</si>
  <si>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</si>
  <si>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</si>
  <si>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</si>
  <si>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</si>
  <si>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</si>
  <si>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</si>
  <si>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</si>
  <si>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</si>
  <si>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</si>
  <si>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</si>
  <si>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</si>
  <si>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</si>
  <si>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</si>
  <si>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</si>
  <si>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</si>
  <si>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</si>
  <si>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</si>
  <si>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</si>
  <si>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</si>
  <si>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</si>
  <si>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</si>
  <si>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</si>
  <si>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</si>
  <si>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</si>
  <si>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</si>
  <si>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</si>
  <si>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</si>
  <si>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</si>
  <si>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</si>
  <si>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</si>
  <si>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</si>
  <si>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</si>
  <si>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</si>
  <si>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</si>
  <si>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</si>
  <si>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</si>
  <si>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</si>
  <si>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</si>
  <si>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</si>
  <si>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</si>
  <si>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</si>
  <si>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</si>
  <si>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</si>
  <si>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</si>
  <si>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</si>
  <si>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</si>
  <si>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</si>
  <si>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</si>
  <si>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</si>
  <si>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</si>
  <si>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</si>
  <si>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</si>
  <si>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</si>
  <si>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</si>
  <si>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</si>
  <si>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</si>
  <si>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</si>
  <si>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</si>
  <si>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</si>
  <si>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</si>
  <si>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</si>
  <si>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</si>
  <si>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</si>
  <si>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</si>
  <si>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</si>
  <si>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</si>
  <si>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</si>
  <si>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</si>
  <si>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</si>
  <si>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</si>
  <si>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</si>
  <si>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</si>
  <si>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</si>
  <si>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</si>
  <si>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</si>
  <si>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</si>
  <si>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</si>
  <si>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</si>
  <si>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</si>
  <si>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</si>
  <si>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</si>
  <si>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</si>
  <si>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</si>
  <si>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</si>
  <si>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</si>
  <si>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</si>
  <si>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</si>
  <si>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</si>
  <si>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</si>
  <si>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</si>
  <si>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</si>
  <si>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</si>
  <si>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</si>
  <si>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</si>
  <si>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</si>
  <si>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</si>
  <si>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</si>
  <si>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</si>
  <si>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</si>
  <si>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</si>
  <si>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</si>
  <si>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</si>
  <si>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</si>
  <si>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</si>
  <si>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</si>
  <si>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</si>
  <si>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</si>
  <si>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</si>
  <si>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</si>
  <si>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</si>
  <si>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</si>
  <si>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</si>
  <si>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</si>
  <si>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</si>
  <si>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</si>
  <si>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</si>
  <si>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</si>
  <si>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</si>
  <si>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</si>
  <si>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</si>
  <si>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</si>
  <si>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</si>
  <si>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</si>
  <si>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</si>
  <si>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</si>
  <si>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</si>
  <si>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</si>
  <si>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</si>
  <si>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</si>
  <si>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</si>
  <si>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</si>
  <si>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</si>
  <si>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</si>
  <si>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</si>
  <si>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</si>
  <si>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</si>
  <si>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</si>
  <si>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</si>
  <si>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</si>
  <si>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</si>
  <si>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</si>
  <si>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</si>
  <si>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</si>
  <si>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</si>
  <si>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</si>
  <si>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</si>
  <si>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</si>
  <si>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</si>
  <si>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</si>
  <si>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</si>
  <si>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</si>
  <si>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</si>
  <si>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</si>
  <si>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</si>
  <si>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</si>
  <si>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</si>
  <si>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</si>
  <si>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</si>
  <si>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</si>
  <si>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</si>
  <si>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</si>
  <si>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</si>
  <si>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</si>
  <si>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</si>
  <si>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</si>
  <si>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</si>
  <si>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</si>
  <si>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</si>
  <si>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</si>
  <si>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</si>
  <si>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</si>
  <si>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</si>
  <si>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</si>
  <si>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</si>
  <si>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</si>
  <si>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</si>
  <si>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</si>
  <si>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</si>
  <si>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</si>
  <si>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</si>
  <si>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</si>
  <si>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</si>
  <si>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</si>
  <si>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</si>
  <si>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</si>
  <si>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</si>
  <si>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</si>
  <si>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</si>
  <si>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</si>
  <si>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</si>
  <si>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</si>
  <si>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</si>
  <si>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</si>
  <si>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</si>
  <si>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</si>
  <si>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</si>
  <si>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</si>
  <si>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</si>
  <si>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</si>
  <si>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</si>
  <si>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</si>
  <si>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</si>
  <si>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</si>
  <si>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</si>
  <si>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</si>
  <si>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</si>
  <si>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</si>
  <si>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</si>
  <si>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</si>
  <si>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</si>
  <si>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</si>
  <si>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</si>
  <si>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</si>
  <si>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</si>
  <si>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</si>
  <si>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</si>
  <si>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</si>
  <si>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</si>
  <si>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</si>
  <si>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</si>
  <si>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</si>
  <si>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</si>
  <si>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</si>
  <si>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</si>
  <si>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</si>
  <si>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</si>
  <si>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</si>
  <si>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</si>
  <si>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</si>
  <si>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</si>
  <si>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</si>
  <si>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</si>
  <si>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</si>
  <si>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</si>
  <si>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</si>
  <si>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</si>
  <si>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</si>
  <si>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</si>
  <si>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</si>
  <si>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</si>
  <si>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</si>
  <si>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</si>
  <si>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</si>
  <si>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</si>
  <si>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</si>
  <si>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</si>
  <si>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</si>
  <si>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</si>
  <si>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</si>
  <si>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</si>
  <si>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</si>
  <si>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</si>
  <si>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</si>
  <si>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</si>
  <si>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</si>
  <si>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</si>
  <si>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</si>
  <si>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</si>
  <si>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</si>
  <si>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</si>
  <si>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</si>
  <si>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</si>
  <si>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</si>
  <si>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</si>
  <si>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</si>
  <si>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</si>
  <si>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</si>
  <si>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</si>
  <si>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</si>
  <si>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</si>
  <si>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</si>
  <si>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</si>
  <si>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</si>
  <si>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</si>
  <si>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</si>
  <si>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</si>
  <si>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</si>
  <si>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</si>
  <si>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</si>
  <si>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</si>
  <si>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</si>
  <si>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</si>
  <si>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</si>
  <si>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</si>
  <si>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</si>
  <si>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</si>
  <si>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</si>
  <si>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</si>
  <si>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</si>
  <si>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</si>
  <si>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</si>
  <si>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</si>
  <si>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</si>
  <si>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</si>
  <si>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</si>
  <si>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</si>
  <si>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</si>
  <si>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</si>
  <si>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</si>
  <si>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</si>
  <si>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</si>
  <si>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</si>
  <si>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</si>
  <si>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</si>
  <si>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</si>
  <si>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</si>
  <si>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</si>
  <si>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</si>
  <si>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</si>
  <si>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</si>
  <si>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</si>
  <si>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</si>
  <si>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</si>
  <si>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</si>
  <si>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</si>
  <si>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</si>
  <si>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</si>
  <si>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</si>
  <si>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</si>
  <si>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</si>
  <si>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</si>
  <si>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</si>
  <si>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</si>
  <si>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</si>
  <si>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</si>
  <si>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</si>
  <si>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</si>
  <si>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</si>
  <si>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</si>
  <si>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</si>
  <si>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</si>
  <si>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</si>
  <si>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</si>
  <si>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</si>
  <si>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</si>
  <si>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</si>
  <si>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</si>
  <si>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</si>
  <si>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</si>
  <si>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</si>
  <si>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</si>
  <si>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</si>
  <si>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</si>
  <si>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</si>
  <si>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</si>
  <si>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</si>
  <si>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</si>
  <si>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</si>
  <si>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</si>
  <si>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</si>
  <si>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</si>
  <si>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</si>
  <si>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</si>
  <si>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</si>
  <si>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</si>
  <si>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</si>
  <si>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</si>
  <si>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</si>
  <si>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</si>
  <si>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</si>
  <si>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</si>
  <si>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</si>
  <si>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</si>
  <si>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</si>
  <si>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</si>
  <si>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</si>
  <si>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</si>
  <si>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</si>
  <si>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</si>
  <si>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</si>
  <si>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</si>
  <si>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</si>
  <si>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</si>
  <si>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</si>
  <si>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</si>
  <si>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</si>
  <si>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</si>
  <si>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</si>
  <si>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</si>
  <si>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</si>
  <si>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</si>
  <si>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</si>
  <si>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</si>
  <si>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</si>
  <si>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</si>
  <si>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</si>
  <si>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</si>
  <si>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</si>
  <si>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</si>
  <si>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</si>
  <si>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</si>
  <si>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</si>
  <si>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</si>
  <si>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</si>
  <si>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</si>
  <si>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</si>
  <si>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</si>
  <si>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</si>
  <si>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</si>
  <si>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</si>
  <si>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</si>
  <si>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</si>
  <si>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</si>
  <si>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</si>
  <si>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</si>
  <si>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</si>
  <si>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</si>
  <si>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</si>
  <si>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</si>
  <si>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</si>
  <si>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</si>
  <si>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</si>
  <si>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</si>
  <si>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</si>
  <si>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</si>
  <si>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</si>
  <si>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</si>
  <si>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</si>
  <si>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</si>
  <si>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</si>
  <si>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</si>
  <si>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</si>
  <si>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</si>
  <si>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</si>
  <si>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</si>
  <si>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</si>
  <si>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</si>
  <si>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</si>
  <si>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</si>
  <si>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</si>
  <si>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</si>
  <si>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</si>
  <si>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</si>
  <si>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</si>
  <si>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</si>
  <si>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</si>
  <si>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</si>
  <si>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</si>
  <si>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</si>
  <si>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</si>
  <si>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</si>
  <si>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</si>
  <si>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</si>
  <si>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</si>
  <si>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</si>
  <si>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</si>
  <si>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</si>
  <si>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</si>
  <si>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</si>
  <si>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</si>
  <si>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</si>
  <si>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</si>
  <si>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</si>
  <si>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</si>
  <si>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</si>
  <si>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</si>
  <si>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</si>
  <si>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</si>
  <si>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</si>
  <si>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</si>
  <si>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</si>
  <si>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</si>
  <si>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</si>
  <si>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</si>
  <si>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</si>
  <si>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</si>
  <si>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</si>
  <si>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</si>
  <si>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</si>
  <si>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</si>
  <si>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</si>
  <si>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</si>
  <si>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</si>
  <si>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</si>
  <si>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</si>
  <si>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</si>
  <si>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</si>
  <si>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</si>
  <si>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</si>
  <si>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</si>
  <si>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</si>
  <si>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</si>
  <si>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</si>
  <si>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</si>
  <si>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</si>
  <si>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</si>
  <si>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</si>
  <si>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</si>
  <si>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</si>
  <si>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</si>
  <si>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</si>
  <si>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</si>
  <si>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</si>
  <si>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</si>
  <si>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</si>
  <si>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</si>
  <si>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</si>
  <si>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</si>
  <si>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</si>
  <si>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</si>
  <si>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</si>
  <si>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</si>
  <si>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</si>
  <si>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</si>
  <si>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</si>
  <si>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</si>
  <si>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</si>
  <si>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</si>
  <si>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</si>
  <si>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</si>
  <si>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</si>
  <si>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</si>
  <si>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</si>
  <si>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</si>
  <si>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</si>
  <si>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</si>
  <si>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</si>
  <si>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</si>
  <si>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</si>
  <si>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</si>
  <si>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</si>
  <si>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</si>
  <si>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</si>
  <si>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</si>
  <si>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</si>
  <si>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</si>
  <si>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</si>
  <si>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</si>
  <si>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</si>
  <si>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</si>
  <si>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</si>
  <si>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</si>
  <si>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</si>
  <si>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</si>
  <si>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</si>
  <si>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</si>
  <si>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</si>
  <si>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</si>
  <si>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</si>
  <si>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</si>
  <si>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</si>
  <si>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</si>
  <si>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</si>
  <si>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</si>
  <si>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</si>
  <si>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</si>
  <si>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</si>
  <si>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</si>
  <si>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</si>
  <si>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</si>
  <si>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</si>
  <si>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</si>
  <si>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</si>
  <si>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</si>
  <si>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</si>
  <si>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</si>
  <si>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</si>
  <si>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</si>
  <si>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</si>
  <si>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</si>
  <si>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</si>
  <si>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</si>
  <si>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</si>
  <si>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</si>
  <si>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</si>
  <si>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</si>
  <si>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</si>
  <si>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</si>
  <si>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</si>
  <si>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</si>
  <si>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</si>
  <si>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</si>
  <si>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</si>
  <si>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</si>
  <si>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</si>
  <si>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</si>
  <si>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</si>
  <si>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</si>
  <si>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</si>
  <si>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</si>
  <si>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</si>
  <si>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</si>
  <si>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</si>
  <si>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</si>
  <si>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</si>
  <si>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</si>
  <si>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</si>
  <si>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</si>
  <si>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</si>
  <si>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</si>
  <si>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</si>
  <si>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</si>
  <si>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</si>
  <si>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</si>
  <si>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</si>
  <si>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</si>
  <si>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</si>
  <si>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</si>
  <si>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</si>
  <si>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</si>
  <si>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</si>
  <si>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</si>
  <si>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</si>
  <si>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</si>
  <si>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</si>
  <si>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</si>
  <si>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</si>
  <si>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</si>
  <si>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</si>
  <si>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</si>
  <si>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</si>
  <si>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</si>
  <si>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</si>
  <si>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</si>
  <si>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</si>
  <si>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</si>
  <si>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</si>
  <si>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</si>
  <si>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</si>
  <si>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</si>
  <si>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</si>
  <si>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</si>
  <si>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</si>
  <si>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</si>
  <si>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</si>
  <si>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</si>
  <si>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</si>
  <si>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</si>
  <si>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</si>
  <si>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</si>
  <si>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</si>
  <si>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</si>
  <si>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</si>
  <si>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</si>
  <si>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</si>
  <si>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</si>
  <si>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</si>
  <si>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</si>
  <si>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</si>
  <si>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</si>
  <si>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</si>
  <si>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</si>
  <si>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</si>
  <si>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</si>
  <si>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</si>
  <si>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</si>
  <si>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</si>
  <si>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</si>
  <si>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</si>
  <si>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</si>
  <si>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</si>
  <si>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</si>
  <si>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</si>
  <si>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</si>
  <si>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</si>
  <si>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</si>
  <si>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</si>
  <si>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</si>
  <si>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</si>
  <si>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</si>
  <si>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</si>
  <si>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</si>
  <si>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</si>
  <si>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</si>
  <si>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</si>
  <si>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</si>
  <si>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</si>
  <si>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</si>
  <si>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</si>
  <si>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</si>
  <si>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</si>
  <si>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</si>
  <si>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</si>
  <si>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</si>
  <si>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</si>
  <si>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</si>
  <si>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</si>
  <si>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</si>
  <si>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</si>
  <si>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</si>
  <si>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</si>
  <si>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</si>
  <si>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</si>
  <si>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</si>
  <si>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</si>
  <si>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</si>
  <si>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</si>
  <si>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</si>
  <si>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</si>
  <si>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</si>
  <si>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</si>
  <si>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</si>
  <si>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</si>
  <si>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</si>
  <si>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</si>
  <si>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</si>
  <si>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</si>
  <si>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</si>
  <si>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</si>
  <si>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</si>
  <si>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</si>
  <si>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</si>
  <si>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</si>
  <si>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</si>
  <si>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</si>
  <si>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</si>
  <si>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</si>
  <si>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</si>
  <si>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</si>
  <si>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</si>
  <si>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</si>
  <si>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</si>
  <si>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</si>
  <si>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</si>
  <si>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</si>
  <si>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</si>
  <si>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</si>
  <si>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</si>
  <si>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</si>
  <si>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</si>
  <si>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</si>
  <si>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</si>
  <si>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</si>
  <si>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</si>
  <si>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</si>
  <si>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</si>
  <si>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</si>
  <si>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</si>
  <si>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</si>
  <si>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</si>
  <si>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</si>
  <si>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</si>
  <si>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</si>
  <si>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</si>
  <si>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</si>
  <si>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</si>
  <si>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</si>
  <si>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</si>
  <si>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</si>
  <si>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</si>
  <si>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</si>
  <si>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</si>
  <si>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</si>
  <si>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</si>
  <si>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</si>
  <si>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</si>
  <si>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</si>
  <si>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</si>
  <si>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</si>
  <si>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</si>
  <si>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</si>
  <si>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</si>
  <si>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</si>
  <si>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</si>
  <si>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</si>
  <si>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</si>
  <si>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</si>
  <si>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</si>
  <si>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</si>
  <si>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</si>
  <si>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</si>
  <si>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</si>
  <si>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</si>
  <si>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</si>
  <si>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</si>
  <si>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</si>
  <si>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</si>
  <si>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</si>
  <si>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</si>
  <si>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</si>
  <si>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</si>
  <si>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</si>
  <si>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</si>
  <si>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</si>
  <si>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</si>
  <si>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</si>
  <si>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</si>
  <si>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</si>
  <si>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</si>
  <si>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</si>
  <si>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</si>
  <si>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</si>
  <si>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</si>
  <si>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</si>
  <si>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</si>
  <si>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</si>
  <si>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</si>
  <si>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</si>
  <si>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</si>
  <si>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</si>
  <si>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</si>
  <si>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</si>
  <si>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</si>
  <si>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</si>
  <si>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</si>
  <si>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</si>
  <si>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</si>
  <si>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</si>
  <si>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</si>
  <si>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</si>
  <si>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</si>
  <si>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</si>
  <si>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</si>
  <si>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</si>
  <si>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</si>
  <si>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</si>
  <si>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</si>
  <si>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</si>
  <si>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</si>
  <si>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</si>
  <si>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</si>
  <si>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</si>
  <si>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</si>
  <si>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</si>
  <si>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</si>
  <si>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</si>
  <si>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</si>
  <si>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</si>
  <si>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</si>
  <si>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</si>
  <si>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</si>
  <si>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</si>
  <si>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</si>
  <si>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</si>
  <si>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</si>
  <si>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</si>
  <si>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</si>
  <si>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</si>
  <si>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</si>
  <si>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</si>
  <si>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</si>
  <si>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</si>
  <si>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</si>
  <si>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</si>
  <si>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</si>
  <si>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</si>
  <si>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</si>
  <si>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</si>
  <si>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</si>
  <si>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</si>
  <si>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</si>
  <si>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</si>
  <si>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</si>
  <si>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</si>
  <si>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</si>
  <si>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</si>
  <si>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</si>
  <si>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</si>
  <si>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</si>
  <si>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</si>
  <si>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</si>
  <si>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</si>
  <si>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</si>
  <si>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</si>
  <si>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</si>
  <si>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</si>
  <si>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</si>
  <si>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</si>
  <si>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</si>
  <si>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</si>
  <si>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</si>
  <si>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</si>
  <si>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</si>
  <si>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</si>
  <si>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</si>
  <si>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</si>
  <si>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</si>
  <si>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</si>
  <si>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</si>
  <si>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</si>
  <si>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</si>
  <si>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</si>
  <si>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</si>
  <si>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</si>
  <si>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</si>
  <si>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</si>
  <si>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</si>
  <si>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</si>
  <si>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</si>
  <si>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</si>
  <si>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</si>
  <si>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</si>
  <si>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</si>
  <si>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</si>
  <si>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</si>
  <si>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</si>
  <si>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</si>
  <si>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</si>
  <si>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</si>
  <si>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</si>
  <si>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</si>
  <si>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</si>
  <si>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</si>
  <si>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</si>
  <si>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</si>
  <si>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</si>
  <si>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</si>
  <si>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</si>
  <si>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</si>
  <si>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</si>
  <si>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</si>
  <si>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</si>
  <si>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</si>
  <si>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</si>
  <si>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</si>
  <si>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</si>
  <si>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</si>
  <si>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</si>
  <si>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</si>
  <si>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</si>
  <si>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</si>
  <si>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</si>
  <si>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</si>
  <si>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</si>
  <si>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</si>
  <si>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</si>
  <si>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</si>
  <si>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</si>
  <si>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</si>
  <si>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</si>
  <si>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</si>
  <si>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</si>
  <si>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</si>
  <si>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</si>
  <si>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</si>
  <si>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</si>
  <si>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</si>
  <si>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</si>
  <si>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</si>
  <si>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</si>
  <si>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</si>
  <si>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</si>
  <si>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</si>
  <si>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</si>
  <si>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</si>
  <si>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</si>
  <si>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</si>
  <si>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</si>
  <si>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</si>
  <si>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</si>
  <si>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</si>
  <si>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</si>
  <si>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</si>
  <si>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</si>
  <si>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</si>
  <si>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</si>
  <si>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</si>
  <si>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</si>
  <si>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</si>
  <si>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</si>
  <si>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</si>
  <si>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</si>
  <si>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</si>
  <si>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</si>
  <si>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</si>
  <si>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</si>
  <si>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</si>
  <si>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</si>
  <si>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</si>
  <si>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</si>
  <si>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</si>
  <si>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</si>
  <si>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</si>
  <si>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</si>
  <si>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</si>
  <si>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</si>
  <si>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</si>
  <si>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</si>
  <si>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</si>
  <si>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</si>
  <si>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</si>
  <si>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</si>
  <si>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</si>
  <si>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</si>
  <si>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</si>
  <si>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</si>
  <si>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</si>
  <si>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</si>
  <si>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</si>
  <si>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</si>
  <si>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</si>
  <si>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</si>
  <si>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</si>
  <si>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</si>
  <si>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</si>
  <si>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</si>
  <si>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</si>
  <si>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</si>
  <si>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</si>
  <si>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</si>
  <si>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</si>
  <si>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</si>
  <si>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</si>
  <si>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</si>
  <si>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</si>
  <si>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</si>
  <si>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</si>
  <si>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</si>
  <si>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</si>
  <si>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</si>
  <si>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</si>
  <si>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</si>
  <si>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</si>
  <si>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</si>
  <si>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</si>
  <si>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</si>
  <si>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</si>
  <si>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</si>
  <si>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</si>
  <si>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</si>
  <si>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</si>
  <si>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</si>
  <si>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</si>
  <si>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</si>
  <si>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</si>
  <si>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</si>
  <si>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</si>
  <si>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</si>
  <si>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</si>
  <si>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</si>
  <si>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</si>
  <si>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</si>
  <si>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</si>
  <si>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</si>
  <si>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</si>
  <si>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</si>
  <si>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</si>
  <si>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</si>
  <si>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</si>
  <si>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</si>
  <si>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</si>
  <si>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</si>
  <si>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</si>
  <si>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</si>
  <si>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</si>
  <si>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</si>
  <si>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</si>
  <si>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</si>
  <si>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</si>
  <si>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</si>
  <si>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</si>
  <si>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</si>
  <si>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</si>
  <si>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</si>
  <si>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</si>
  <si>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</si>
  <si>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</si>
  <si>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</si>
  <si>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</si>
  <si>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</si>
  <si>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</si>
  <si>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</si>
  <si>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</si>
  <si>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</si>
  <si>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</si>
  <si>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</si>
  <si>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</si>
  <si>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</si>
  <si>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</si>
  <si>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</si>
  <si>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</si>
  <si>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</si>
  <si>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</si>
  <si>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</si>
  <si>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</si>
  <si>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</si>
  <si>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</si>
  <si>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</si>
  <si>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</si>
  <si>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</si>
  <si>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</si>
  <si>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</si>
  <si>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</si>
  <si>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</si>
  <si>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</si>
  <si>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</si>
  <si>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</si>
  <si>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</si>
  <si>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</si>
  <si>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</si>
  <si>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</si>
  <si>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</si>
  <si>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</si>
  <si>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</si>
  <si>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</si>
  <si>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</si>
  <si>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</si>
  <si>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</si>
  <si>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</si>
  <si>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</si>
  <si>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</si>
  <si>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</si>
  <si>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</si>
  <si>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</si>
  <si>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</si>
  <si>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</si>
  <si>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</si>
  <si>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</si>
  <si>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</si>
  <si>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</si>
  <si>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</si>
  <si>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</si>
  <si>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</si>
  <si>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</si>
  <si>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</si>
  <si>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</si>
  <si>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</si>
  <si>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</si>
  <si>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</si>
  <si>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</si>
  <si>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</si>
  <si>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</si>
  <si>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</si>
  <si>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</si>
  <si>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</si>
  <si>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</si>
  <si>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</si>
  <si>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</si>
  <si>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</si>
  <si>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</si>
  <si>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</si>
  <si>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</si>
  <si>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</si>
  <si>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</si>
  <si>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</si>
  <si>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</si>
  <si>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</si>
  <si>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</si>
  <si>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</si>
  <si>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</si>
  <si>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</si>
  <si>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</si>
  <si>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</si>
  <si>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</si>
  <si>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</si>
  <si>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</si>
  <si>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</si>
  <si>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</si>
  <si>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</si>
  <si>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</si>
  <si>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</si>
  <si>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</si>
  <si>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</si>
  <si>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</si>
  <si>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</si>
  <si>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</si>
  <si>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</si>
  <si>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</si>
  <si>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</si>
  <si>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</si>
  <si>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</si>
  <si>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</si>
  <si>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</si>
  <si>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</si>
  <si>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</si>
  <si>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</si>
  <si>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</si>
  <si>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</si>
  <si>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</si>
  <si>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</si>
  <si>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</si>
  <si>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</si>
  <si>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</si>
  <si>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</si>
  <si>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</si>
  <si>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</si>
  <si>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</si>
  <si>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</si>
  <si>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</si>
  <si>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</si>
  <si>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</si>
  <si>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</si>
  <si>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</si>
  <si>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</si>
  <si>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</si>
  <si>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</si>
  <si>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</si>
  <si>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</si>
  <si>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</si>
  <si>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</si>
  <si>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</si>
  <si>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</si>
  <si>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</si>
  <si>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</si>
  <si>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</si>
  <si>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</si>
  <si>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</si>
  <si>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</si>
  <si>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</si>
  <si>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</si>
  <si>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</si>
  <si>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</si>
  <si>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</si>
  <si>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</si>
  <si>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</si>
  <si>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</si>
  <si>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</si>
  <si>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</si>
  <si>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</si>
  <si>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</si>
  <si>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</si>
  <si>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</si>
  <si>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</si>
  <si>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</si>
  <si>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</si>
  <si>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</si>
  <si>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</si>
  <si>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</si>
  <si>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</si>
  <si>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</si>
  <si>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</si>
  <si>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</si>
  <si>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</si>
  <si>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</si>
  <si>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</si>
  <si>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</si>
  <si>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</si>
  <si>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</si>
  <si>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</si>
  <si>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</si>
  <si>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</si>
  <si>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</si>
  <si>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</si>
  <si>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</si>
  <si>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</si>
  <si>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</si>
  <si>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</si>
  <si>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</si>
  <si>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</si>
  <si>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</si>
  <si>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</si>
  <si>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</si>
  <si>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</si>
  <si>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</si>
  <si>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</si>
  <si>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</si>
  <si>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</si>
  <si>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</si>
  <si>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</si>
  <si>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</si>
  <si>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</si>
  <si>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</si>
  <si>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</si>
  <si>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</si>
  <si>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</si>
  <si>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</si>
  <si>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</si>
  <si>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</si>
  <si>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</si>
  <si>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</si>
  <si>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</si>
  <si>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</si>
  <si>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</si>
  <si>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</si>
  <si>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</si>
  <si>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</si>
  <si>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</si>
  <si>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</si>
  <si>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</si>
  <si>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</si>
  <si>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</si>
  <si>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</si>
  <si>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</si>
  <si>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</si>
  <si>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</si>
  <si>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</si>
  <si>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</si>
  <si>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</si>
  <si>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</si>
  <si>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</si>
  <si>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</si>
  <si>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</si>
  <si>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</si>
  <si>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</si>
  <si>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</si>
  <si>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</si>
  <si>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</si>
  <si>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</si>
  <si>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</si>
  <si>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</si>
  <si>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</si>
  <si>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</si>
  <si>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</si>
  <si>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</si>
  <si>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</si>
  <si>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</si>
  <si>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</si>
  <si>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</si>
  <si>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</si>
  <si>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</si>
  <si>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</si>
  <si>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</si>
  <si>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</si>
  <si>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</si>
  <si>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</si>
  <si>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</si>
  <si>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</si>
  <si>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</si>
  <si>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</si>
  <si>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</si>
  <si>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</si>
  <si>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</si>
  <si>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</si>
  <si>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</si>
  <si>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</si>
  <si>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</si>
  <si>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</si>
  <si>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</si>
  <si>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</si>
  <si>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</si>
  <si>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</si>
  <si>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</si>
  <si>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</si>
  <si>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</si>
  <si>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</si>
  <si>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</si>
  <si>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</si>
  <si>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</si>
  <si>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</si>
  <si>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</si>
  <si>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</si>
  <si>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</si>
  <si>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</si>
  <si>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</si>
  <si>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</si>
  <si>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</si>
  <si>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</si>
  <si>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</si>
  <si>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</si>
  <si>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</si>
  <si>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</si>
  <si>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</si>
  <si>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</si>
  <si>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</si>
  <si>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</si>
  <si>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</si>
  <si>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</si>
  <si>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</si>
  <si>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</si>
  <si>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</si>
  <si>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</si>
  <si>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</si>
  <si>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</si>
  <si>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</si>
  <si>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</si>
  <si>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</si>
  <si>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</si>
  <si>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</si>
  <si>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</si>
  <si>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</si>
  <si>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</si>
  <si>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</si>
  <si>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</si>
  <si>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</si>
  <si>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</si>
  <si>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</si>
  <si>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</si>
  <si>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</si>
  <si>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</si>
  <si>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</si>
  <si>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</si>
  <si>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</si>
  <si>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</si>
  <si>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</si>
  <si>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</si>
  <si>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</si>
  <si>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</si>
  <si>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</si>
  <si>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</si>
  <si>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</si>
  <si>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</si>
  <si>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</si>
  <si>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</si>
  <si>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</si>
  <si>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</si>
  <si>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</si>
  <si>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</si>
  <si>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</si>
  <si>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</si>
  <si>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</si>
  <si>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</si>
  <si>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</si>
  <si>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</si>
  <si>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</si>
  <si>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</si>
  <si>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</si>
  <si>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</si>
  <si>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</si>
  <si>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</si>
  <si>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</si>
  <si>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</si>
  <si>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</si>
  <si>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</si>
  <si>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</si>
  <si>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</si>
  <si>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</si>
  <si>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</si>
  <si>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</si>
  <si>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</si>
  <si>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</si>
  <si>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</si>
  <si>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</si>
  <si>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</si>
  <si>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</si>
  <si>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</si>
  <si>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</si>
  <si>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</si>
  <si>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</si>
  <si>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</si>
  <si>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</si>
  <si>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</si>
  <si>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</si>
  <si>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</si>
  <si>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</si>
  <si>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</si>
  <si>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</si>
  <si>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</si>
  <si>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</si>
  <si>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</si>
  <si>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</si>
  <si>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</si>
  <si>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</si>
  <si>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</si>
  <si>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</si>
  <si>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</si>
  <si>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</si>
  <si>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</si>
  <si>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</si>
  <si>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</si>
  <si>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</si>
  <si>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</si>
  <si>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</si>
  <si>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</si>
  <si>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</si>
  <si>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</si>
  <si>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</si>
  <si>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</si>
  <si>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</si>
  <si>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</si>
  <si>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</si>
  <si>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</si>
  <si>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</si>
  <si>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</si>
  <si>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</si>
  <si>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</si>
  <si>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</si>
  <si>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</si>
  <si>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</si>
  <si>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</si>
  <si>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</si>
  <si>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</si>
  <si>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</si>
  <si>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</si>
  <si>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</si>
  <si>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</si>
  <si>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</si>
  <si>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</si>
  <si>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</si>
  <si>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</si>
  <si>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</si>
  <si>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</si>
  <si>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</si>
  <si>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</si>
  <si>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</si>
  <si>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</si>
  <si>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</si>
  <si>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</si>
  <si>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</si>
  <si>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</si>
  <si>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</si>
  <si>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</si>
  <si>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</si>
  <si>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</si>
  <si>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</si>
  <si>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</si>
  <si>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</si>
  <si>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</si>
  <si>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</si>
  <si>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</si>
  <si>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</si>
  <si>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</si>
  <si>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</si>
  <si>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</si>
  <si>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</si>
  <si>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</si>
  <si>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</si>
  <si>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</si>
  <si>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</si>
  <si>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</si>
  <si>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</si>
  <si>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</si>
  <si>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</si>
  <si>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</si>
  <si>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</si>
  <si>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</si>
  <si>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</si>
  <si>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</si>
  <si>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</si>
  <si>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</si>
  <si>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</si>
  <si>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</si>
  <si>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</si>
  <si>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</si>
  <si>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</si>
  <si>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</si>
  <si>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</si>
  <si>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</si>
  <si>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</si>
  <si>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</si>
  <si>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</si>
  <si>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</si>
  <si>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</si>
  <si>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</si>
  <si>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</si>
  <si>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</si>
  <si>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</si>
  <si>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</si>
  <si>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</si>
  <si>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</si>
  <si>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</si>
  <si>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</si>
  <si>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</si>
  <si>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</si>
  <si>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</si>
  <si>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</si>
  <si>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</si>
  <si>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</si>
  <si>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</si>
  <si>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</si>
  <si>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</si>
  <si>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</si>
  <si>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</si>
  <si>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</si>
  <si>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</si>
  <si>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</si>
  <si>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</si>
  <si>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</si>
  <si>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</si>
  <si>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</si>
  <si>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</si>
  <si>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</si>
  <si>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</si>
  <si>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</si>
  <si>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</si>
  <si>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</si>
  <si>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</si>
  <si>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</si>
  <si>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</si>
  <si>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</si>
  <si>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</si>
  <si>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</si>
  <si>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</si>
  <si>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</si>
  <si>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</si>
  <si>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</si>
  <si>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</si>
  <si>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</si>
  <si>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</si>
  <si>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</si>
  <si>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</si>
  <si>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</si>
  <si>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</si>
  <si>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</si>
  <si>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</si>
  <si>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</si>
  <si>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</si>
  <si>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</si>
  <si>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</si>
  <si>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</si>
  <si>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</si>
  <si>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</si>
  <si>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</si>
  <si>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</si>
  <si>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</si>
  <si>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</si>
  <si>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</si>
  <si>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</si>
  <si>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</si>
  <si>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</si>
  <si>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</si>
  <si>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</si>
  <si>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</si>
  <si>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</si>
  <si>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</si>
  <si>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</si>
  <si>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</si>
  <si>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</si>
  <si>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</si>
  <si>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</si>
  <si>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</si>
  <si>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</si>
  <si>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</si>
  <si>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</si>
  <si>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</si>
  <si>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</si>
  <si>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</si>
  <si>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</si>
  <si>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</si>
  <si>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</si>
  <si>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</si>
  <si>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</si>
  <si>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</si>
  <si>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</si>
  <si>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</si>
  <si>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</si>
  <si>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</si>
  <si>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</si>
  <si>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</si>
  <si>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</si>
  <si>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</si>
  <si>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</si>
  <si>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</si>
  <si>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</si>
  <si>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</si>
  <si>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</si>
  <si>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</si>
  <si>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</si>
  <si>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</si>
  <si>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</si>
  <si>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</si>
  <si>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</si>
  <si>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</si>
  <si>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</si>
  <si>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</si>
  <si>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</si>
  <si>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</si>
  <si>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</si>
  <si>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</si>
  <si>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</si>
  <si>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</si>
  <si>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</si>
  <si>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</si>
  <si>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</si>
  <si>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</si>
  <si>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</si>
  <si>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</si>
  <si>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</si>
  <si>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</si>
  <si>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</si>
  <si>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</si>
  <si>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</si>
  <si>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</si>
  <si>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</si>
  <si>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</si>
  <si>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</si>
  <si>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</si>
  <si>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</si>
  <si>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</si>
  <si>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</si>
  <si>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</si>
  <si>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</si>
  <si>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</si>
  <si>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</si>
  <si>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</si>
  <si>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</si>
  <si>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</si>
  <si>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</si>
  <si>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</si>
  <si>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</si>
  <si>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</si>
  <si>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</si>
  <si>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</si>
  <si>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</si>
  <si>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</si>
  <si>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</si>
  <si>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</si>
  <si>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</si>
  <si>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</si>
  <si>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</si>
  <si>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</si>
  <si>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</si>
  <si>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</si>
  <si>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</si>
  <si>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</si>
  <si>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</si>
  <si>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</si>
  <si>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</si>
  <si>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</si>
  <si>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</si>
  <si>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</si>
  <si>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</si>
  <si>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</si>
  <si>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</si>
  <si>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</si>
  <si>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</si>
  <si>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</si>
  <si>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</si>
  <si>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</si>
  <si>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</si>
  <si>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</si>
  <si>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</si>
  <si>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</si>
  <si>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</si>
  <si>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</si>
  <si>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</si>
  <si>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</si>
  <si>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</si>
  <si>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</si>
  <si>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</si>
  <si>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</si>
  <si>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</si>
  <si>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</si>
  <si>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</si>
  <si>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</si>
  <si>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</si>
  <si>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</si>
  <si>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</si>
  <si>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</si>
  <si>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</si>
  <si>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</si>
  <si>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</si>
  <si>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</si>
  <si>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</si>
  <si>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</si>
  <si>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</si>
  <si>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</si>
  <si>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</si>
  <si>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</si>
  <si>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</si>
  <si>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</si>
  <si>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</si>
  <si>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</si>
  <si>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</si>
  <si>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</si>
  <si>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</si>
  <si>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</si>
  <si>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</si>
  <si>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</si>
  <si>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</si>
  <si>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</si>
  <si>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</si>
  <si>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</si>
  <si>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</si>
  <si>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</si>
  <si>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</si>
  <si>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</si>
  <si>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</si>
  <si>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</si>
  <si>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</si>
  <si>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</si>
  <si>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</si>
  <si>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</si>
  <si>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</si>
  <si>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</si>
  <si>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</si>
  <si>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</si>
  <si>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</si>
  <si>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</si>
  <si>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</si>
  <si>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</si>
  <si>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</si>
  <si>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</si>
  <si>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</si>
  <si>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</si>
  <si>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</si>
  <si>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</si>
  <si>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</si>
  <si>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</si>
  <si>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</si>
  <si>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</si>
  <si>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</si>
  <si>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</si>
  <si>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</si>
  <si>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</si>
  <si>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</si>
  <si>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</si>
  <si>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</si>
  <si>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</si>
  <si>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</si>
  <si>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</si>
  <si>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</si>
  <si>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</si>
  <si>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</si>
  <si>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</si>
  <si>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</si>
  <si>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</si>
  <si>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</si>
  <si>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</si>
  <si>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</si>
  <si>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</si>
  <si>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</si>
  <si>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</si>
  <si>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</si>
  <si>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</si>
  <si>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</si>
  <si>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</si>
  <si>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</si>
  <si>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</si>
  <si>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</si>
  <si>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</si>
  <si>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</si>
  <si>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</si>
  <si>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</si>
  <si>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</si>
  <si>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</si>
  <si>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</si>
  <si>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</si>
  <si>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</si>
  <si>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</si>
  <si>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</si>
  <si>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</si>
  <si>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</si>
  <si>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</si>
  <si>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</si>
  <si>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</si>
  <si>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</si>
  <si>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</si>
  <si>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</si>
  <si>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</si>
  <si>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</si>
  <si>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</si>
  <si>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</si>
  <si>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</si>
  <si>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</si>
  <si>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</si>
  <si>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</si>
  <si>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</si>
  <si>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</si>
  <si>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</si>
  <si>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</si>
  <si>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</si>
  <si>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</si>
  <si>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</si>
  <si>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</si>
  <si>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</si>
  <si>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</si>
  <si>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</si>
  <si>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</si>
  <si>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</si>
  <si>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</si>
  <si>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</si>
  <si>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</si>
  <si>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</si>
  <si>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</si>
  <si>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</si>
  <si>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</si>
  <si>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</si>
  <si>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</si>
  <si>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</si>
  <si>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</si>
  <si>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</si>
  <si>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</si>
  <si>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</si>
  <si>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</si>
  <si>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</si>
  <si>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</si>
  <si>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</si>
  <si>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</si>
  <si>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</si>
  <si>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</si>
  <si>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</si>
  <si>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</si>
  <si>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</si>
  <si>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</si>
  <si>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</si>
  <si>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</si>
  <si>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</si>
  <si>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</si>
  <si>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</si>
  <si>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</si>
  <si>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</si>
  <si>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</si>
  <si>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</si>
  <si>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</si>
  <si>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</si>
  <si>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</si>
  <si>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</si>
  <si>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</si>
  <si>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</si>
  <si>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</si>
  <si>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</si>
  <si>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</si>
  <si>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</si>
  <si>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</si>
  <si>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</si>
  <si>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</si>
  <si>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</si>
  <si>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</si>
  <si>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</si>
  <si>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</si>
  <si>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</si>
  <si>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</si>
  <si>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</si>
  <si>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</si>
  <si>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</si>
  <si>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</si>
  <si>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</si>
  <si>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</si>
  <si>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</si>
  <si>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</si>
  <si>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</si>
  <si>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</si>
  <si>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</si>
  <si>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</si>
  <si>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</si>
  <si>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</si>
  <si>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</si>
  <si>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</si>
  <si>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</si>
  <si>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</si>
  <si>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</si>
  <si>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</si>
  <si>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</si>
  <si>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</si>
  <si>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</si>
  <si>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</si>
  <si>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</si>
  <si>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</si>
  <si>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</si>
  <si>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</si>
  <si>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</si>
  <si>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</si>
  <si>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</si>
  <si>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</si>
  <si>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</si>
  <si>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</si>
  <si>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</si>
  <si>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</si>
  <si>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</si>
  <si>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</si>
  <si>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</si>
  <si>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</si>
  <si>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</si>
  <si>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</si>
  <si>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</si>
  <si>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</si>
  <si>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</si>
  <si>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</si>
  <si>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</si>
  <si>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</si>
  <si>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</si>
  <si>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</si>
  <si>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</si>
  <si>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</si>
  <si>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</si>
  <si>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</si>
  <si>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</si>
  <si>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</si>
  <si>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</si>
  <si>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</si>
  <si>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</si>
  <si>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</si>
  <si>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</si>
  <si>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</si>
  <si>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</si>
  <si>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</si>
  <si>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</si>
  <si>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</si>
  <si>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</si>
  <si>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</si>
  <si>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</si>
  <si>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</si>
  <si>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</si>
  <si>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</si>
  <si>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</si>
  <si>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</si>
  <si>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</si>
  <si>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</si>
  <si>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</si>
  <si>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</si>
  <si>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</si>
  <si>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</si>
  <si>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</si>
  <si>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</si>
  <si>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</si>
  <si>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</si>
  <si>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</si>
  <si>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</si>
  <si>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</si>
  <si>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</si>
  <si>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</si>
  <si>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</si>
  <si>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</si>
  <si>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</si>
  <si>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</si>
  <si>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</si>
  <si>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</si>
  <si>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</si>
  <si>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</si>
  <si>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</si>
  <si>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</si>
  <si>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</si>
  <si>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</si>
  <si>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</si>
  <si>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</si>
  <si>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</si>
  <si>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</si>
  <si>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</si>
  <si>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</si>
  <si>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</si>
  <si>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</si>
  <si>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</si>
  <si>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</si>
  <si>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</si>
  <si>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</si>
  <si>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</si>
  <si>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</si>
  <si>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</si>
  <si>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</si>
  <si>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</si>
  <si>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</si>
  <si>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</si>
  <si>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</si>
  <si>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</si>
  <si>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</si>
  <si>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</si>
  <si>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</si>
  <si>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</si>
  <si>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</si>
  <si>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</si>
  <si>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</si>
  <si>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</si>
  <si>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</si>
  <si>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</si>
  <si>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</si>
  <si>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</si>
  <si>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</si>
  <si>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</si>
  <si>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</si>
  <si>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</si>
  <si>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</si>
  <si>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</si>
  <si>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</si>
  <si>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</si>
  <si>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</si>
  <si>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</si>
  <si>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</si>
  <si>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</si>
  <si>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</si>
  <si>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</si>
  <si>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</si>
  <si>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</si>
  <si>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</si>
  <si>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</si>
  <si>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</si>
  <si>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</si>
  <si>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</si>
  <si>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</si>
  <si>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</si>
  <si>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</si>
  <si>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</si>
  <si>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</si>
  <si>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</si>
  <si>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</si>
  <si>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</si>
  <si>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</si>
  <si>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</si>
  <si>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</si>
  <si>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</si>
  <si>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</si>
  <si>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</si>
  <si>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</si>
  <si>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</si>
  <si>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</si>
  <si>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</si>
  <si>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</si>
  <si>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</si>
  <si>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</si>
  <si>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</si>
  <si>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</si>
  <si>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</si>
  <si>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</si>
  <si>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</si>
  <si>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</si>
  <si>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</si>
  <si>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</si>
  <si>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</si>
  <si>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</si>
  <si>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</si>
  <si>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</si>
  <si>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</si>
  <si>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</si>
  <si>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</si>
  <si>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</si>
  <si>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</si>
  <si>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</si>
  <si>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</si>
  <si>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</si>
  <si>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</si>
  <si>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</si>
  <si>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</si>
  <si>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</si>
  <si>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</si>
  <si>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</si>
  <si>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</si>
  <si>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</si>
  <si>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</si>
  <si>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</si>
  <si>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</si>
  <si>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</si>
  <si>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</si>
  <si>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</si>
  <si>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</si>
  <si>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</si>
  <si>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</si>
  <si>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</si>
  <si>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</si>
  <si>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</si>
  <si>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</si>
  <si>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</si>
  <si>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</si>
  <si>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</si>
  <si>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</si>
  <si>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</si>
  <si>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</si>
  <si>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</si>
  <si>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</si>
  <si>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</si>
  <si>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</si>
  <si>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</si>
  <si>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</si>
  <si>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</si>
  <si>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</si>
  <si>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</si>
  <si>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</si>
  <si>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</si>
  <si>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</si>
  <si>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</si>
  <si>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</si>
  <si>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</si>
  <si>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</si>
  <si>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</si>
  <si>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</si>
  <si>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</si>
  <si>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</si>
  <si>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</si>
  <si>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</si>
  <si>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</si>
  <si>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</si>
  <si>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</si>
  <si>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</si>
  <si>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</si>
  <si>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</si>
  <si>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</si>
  <si>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</si>
  <si>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</si>
  <si>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</si>
  <si>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</si>
  <si>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</si>
  <si>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</si>
  <si>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</si>
  <si>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</si>
  <si>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</si>
  <si>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</si>
  <si>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</si>
  <si>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</si>
  <si>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</si>
  <si>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</si>
  <si>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</si>
  <si>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</si>
  <si>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</si>
  <si>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</si>
  <si>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</si>
  <si>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</si>
  <si>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</si>
  <si>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</si>
  <si>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</si>
  <si>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</si>
  <si>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</si>
  <si>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</si>
  <si>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</si>
  <si>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</si>
  <si>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</si>
  <si>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</si>
  <si>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</si>
  <si>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</si>
  <si>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</si>
  <si>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</si>
  <si>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</si>
  <si>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</si>
  <si>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</si>
  <si>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</si>
  <si>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</si>
  <si>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</si>
  <si>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</si>
  <si>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</si>
  <si>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</si>
  <si>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</si>
  <si>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</si>
  <si>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</si>
  <si>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</si>
  <si>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</si>
  <si>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</si>
  <si>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</si>
  <si>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</si>
  <si>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</si>
  <si>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</si>
  <si>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</si>
  <si>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</si>
  <si>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</si>
  <si>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</si>
  <si>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</si>
  <si>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</si>
  <si>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</si>
  <si>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</si>
  <si>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</si>
  <si>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</si>
  <si>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</si>
  <si>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</si>
  <si>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</si>
  <si>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</si>
  <si>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</si>
  <si>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</si>
  <si>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</si>
  <si>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</si>
  <si>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</si>
  <si>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</si>
  <si>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</si>
  <si>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</si>
  <si>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</si>
  <si>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</si>
  <si>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</si>
  <si>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</si>
  <si>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</si>
  <si>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</si>
  <si>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</si>
  <si>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</si>
  <si>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</si>
  <si>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</si>
  <si>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</si>
  <si>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</si>
  <si>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</si>
  <si>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</si>
  <si>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</si>
  <si>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</si>
  <si>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</si>
  <si>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</si>
  <si>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</si>
  <si>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</si>
  <si>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</si>
  <si>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</si>
  <si>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</si>
  <si>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</si>
  <si>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</si>
  <si>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</si>
  <si>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</si>
  <si>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</si>
  <si>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</si>
  <si>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</si>
  <si>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</si>
  <si>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</si>
  <si>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</si>
  <si>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</si>
  <si>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</si>
  <si>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</si>
  <si>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</si>
  <si>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</si>
  <si>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</si>
  <si>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</si>
  <si>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</si>
  <si>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</si>
  <si>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</si>
  <si>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</si>
  <si>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</si>
  <si>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</si>
  <si>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</si>
  <si>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</si>
  <si>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</si>
  <si>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</si>
  <si>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</si>
  <si>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</si>
  <si>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</si>
  <si>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</si>
  <si>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</si>
  <si>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</si>
  <si>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</si>
  <si>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</si>
  <si>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</si>
  <si>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</si>
  <si>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</si>
  <si>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</si>
  <si>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</si>
  <si>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</si>
  <si>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</si>
  <si>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</si>
  <si>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</si>
  <si>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</si>
  <si>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</si>
  <si>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</si>
  <si>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</si>
  <si>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</si>
  <si>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</si>
  <si>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</si>
  <si>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</si>
  <si>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</si>
  <si>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</si>
  <si>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</si>
  <si>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</si>
  <si>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</si>
  <si>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</si>
  <si>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</si>
  <si>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</si>
  <si>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</si>
  <si>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</si>
  <si>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</si>
  <si>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</si>
  <si>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</si>
  <si>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</si>
  <si>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</si>
  <si>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</si>
  <si>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</si>
  <si>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</si>
  <si>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</si>
  <si>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</si>
  <si>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</si>
  <si>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</si>
  <si>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</si>
  <si>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</si>
  <si>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</si>
  <si>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</si>
  <si>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</si>
  <si>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</si>
  <si>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</si>
  <si>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</si>
  <si>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</si>
  <si>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</si>
  <si>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</si>
  <si>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</si>
  <si>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</si>
  <si>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</si>
  <si>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</si>
  <si>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</si>
  <si>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</si>
  <si>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</si>
  <si>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</si>
  <si>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</si>
  <si>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</si>
  <si>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</si>
  <si>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</si>
  <si>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</si>
  <si>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</si>
  <si>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</si>
  <si>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</si>
  <si>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</si>
  <si>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</si>
  <si>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</si>
  <si>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</si>
  <si>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</si>
  <si>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</si>
  <si>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</si>
  <si>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</si>
  <si>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</si>
  <si>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</si>
  <si>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</si>
  <si>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</si>
  <si>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</si>
  <si>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</si>
  <si>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</si>
  <si>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</si>
  <si>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</si>
  <si>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</si>
  <si>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</si>
  <si>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</si>
  <si>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</si>
  <si>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</si>
  <si>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</si>
  <si>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</si>
  <si>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</si>
  <si>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</si>
  <si>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</si>
  <si>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</si>
  <si>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</si>
  <si>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</si>
  <si>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</si>
  <si>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</si>
  <si>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</si>
  <si>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</si>
  <si>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</si>
  <si>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</si>
  <si>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</si>
  <si>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</si>
  <si>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</si>
  <si>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</si>
  <si>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</si>
  <si>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</si>
  <si>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</si>
  <si>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</si>
  <si>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</si>
  <si>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</si>
  <si>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</si>
  <si>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</si>
  <si>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</si>
  <si>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</si>
  <si>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</si>
  <si>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</si>
  <si>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</si>
  <si>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</si>
  <si>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</si>
  <si>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</si>
  <si>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</si>
  <si>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</si>
  <si>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</si>
  <si>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</si>
  <si>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</si>
  <si>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</si>
  <si>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</si>
  <si>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</si>
  <si>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</si>
  <si>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</si>
  <si>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</si>
  <si>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</si>
  <si>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</si>
  <si>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</si>
  <si>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</si>
  <si>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</si>
  <si>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</si>
  <si>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</si>
  <si>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</si>
  <si>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</si>
  <si>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</si>
  <si>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</si>
  <si>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</si>
  <si>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</si>
  <si>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</si>
  <si>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</si>
  <si>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</si>
  <si>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</si>
  <si>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</si>
  <si>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</si>
  <si>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</si>
  <si>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</si>
  <si>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</si>
  <si>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</si>
  <si>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</si>
  <si>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</si>
  <si>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</si>
  <si>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</si>
  <si>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</si>
  <si>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</si>
  <si>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</si>
  <si>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</si>
  <si>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</si>
  <si>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</si>
  <si>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</si>
  <si>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</si>
  <si>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</si>
  <si>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</si>
  <si>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</si>
  <si>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</si>
  <si>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</si>
  <si>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</si>
  <si>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</si>
  <si>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</si>
  <si>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</si>
  <si>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</si>
  <si>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</si>
  <si>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</si>
  <si>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</si>
  <si>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</si>
  <si>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</si>
  <si>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</si>
  <si>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</si>
  <si>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</si>
  <si>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</si>
  <si>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</si>
  <si>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</si>
  <si>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</si>
  <si>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</si>
  <si>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</si>
  <si>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</si>
  <si>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</si>
  <si>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</si>
  <si>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</si>
  <si>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</si>
  <si>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</si>
  <si>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</si>
  <si>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</si>
  <si>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</si>
  <si>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</si>
  <si>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</si>
  <si>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</si>
  <si>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</si>
  <si>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</si>
  <si>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</si>
  <si>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</si>
  <si>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</si>
  <si>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</si>
  <si>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</si>
  <si>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</si>
  <si>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</si>
  <si>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</si>
  <si>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</si>
  <si>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</si>
  <si>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</si>
  <si>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</si>
  <si>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</si>
  <si>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</si>
  <si>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</si>
  <si>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</si>
  <si>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</si>
  <si>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</si>
  <si>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</si>
  <si>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</si>
  <si>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</si>
  <si>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</si>
  <si>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</si>
  <si>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</si>
  <si>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</si>
  <si>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</si>
  <si>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</si>
  <si>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</si>
  <si>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</si>
  <si>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</si>
  <si>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</si>
  <si>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</si>
  <si>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</si>
  <si>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</si>
  <si>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</si>
  <si>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</si>
  <si>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</si>
  <si>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</si>
  <si>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</si>
  <si>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</si>
  <si>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</si>
  <si>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</si>
  <si>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</si>
  <si>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</si>
  <si>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</si>
  <si>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</si>
  <si>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</si>
  <si>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</si>
  <si>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</si>
  <si>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</si>
  <si>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</si>
  <si>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</si>
  <si>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</si>
  <si>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</si>
  <si>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</si>
  <si>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</si>
  <si>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</si>
  <si>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</si>
  <si>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</si>
  <si>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</si>
  <si>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</si>
  <si>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</si>
  <si>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</si>
  <si>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</si>
  <si>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</si>
  <si>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</si>
  <si>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</si>
  <si>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</si>
  <si>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</si>
  <si>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</si>
  <si>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</si>
  <si>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</si>
  <si>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</si>
  <si>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</si>
  <si>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</si>
  <si>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</si>
  <si>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</si>
  <si>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</si>
  <si>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</si>
  <si>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</si>
  <si>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</si>
  <si>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</si>
  <si>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</si>
  <si>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</si>
  <si>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</si>
  <si>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</si>
  <si>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</si>
  <si>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</si>
  <si>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</si>
  <si>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</si>
  <si>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</si>
  <si>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</si>
  <si>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</si>
  <si>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</si>
  <si>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</si>
  <si>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</si>
  <si>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</si>
  <si>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</si>
  <si>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</si>
  <si>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</si>
  <si>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</si>
  <si>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</si>
  <si>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</si>
  <si>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</si>
  <si>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</si>
  <si>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</si>
  <si>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</si>
  <si>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</si>
  <si>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</si>
  <si>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</si>
  <si>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</si>
  <si>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</si>
  <si>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</si>
  <si>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</si>
  <si>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</si>
  <si>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</si>
  <si>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</si>
  <si>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</si>
  <si>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</si>
  <si>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</si>
  <si>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</si>
  <si>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</si>
  <si>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</si>
  <si>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</si>
  <si>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</si>
  <si>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</si>
  <si>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</si>
  <si>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</si>
  <si>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</si>
  <si>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</si>
  <si>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</si>
  <si>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</si>
  <si>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</si>
  <si>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</si>
  <si>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</si>
  <si>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</si>
  <si>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</si>
  <si>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</si>
  <si>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</si>
  <si>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</si>
  <si>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</si>
  <si>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</si>
  <si>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</si>
  <si>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</si>
  <si>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</si>
  <si>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</si>
  <si>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</si>
  <si>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</si>
  <si>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</si>
  <si>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</si>
  <si>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</si>
  <si>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</si>
  <si>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</si>
  <si>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</si>
  <si>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</si>
  <si>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</si>
  <si>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</si>
  <si>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</si>
  <si>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</si>
  <si>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</si>
  <si>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</si>
  <si>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</si>
  <si>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</si>
  <si>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</si>
  <si>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</si>
  <si>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</si>
  <si>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</si>
  <si>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</si>
  <si>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</si>
  <si>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</si>
  <si>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</si>
  <si>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</si>
  <si>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</si>
  <si>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</si>
  <si>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</si>
  <si>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</si>
  <si>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</si>
  <si>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</si>
  <si>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</si>
  <si>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</si>
  <si>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</si>
  <si>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</si>
  <si>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</si>
  <si>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</si>
  <si>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</si>
  <si>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</si>
  <si>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</si>
  <si>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</si>
  <si>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</si>
  <si>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</si>
  <si>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</si>
  <si>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</si>
  <si>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</si>
  <si>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</si>
  <si>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</si>
  <si>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</si>
  <si>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</si>
  <si>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</si>
  <si>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</si>
  <si>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</si>
  <si>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</si>
  <si>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</si>
  <si>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</si>
  <si>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</si>
  <si>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</si>
  <si>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</si>
  <si>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</si>
  <si>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</si>
  <si>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</si>
  <si>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</si>
  <si>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</si>
  <si>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</si>
  <si>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</si>
  <si>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</si>
  <si>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</si>
  <si>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</si>
  <si>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</si>
  <si>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</si>
  <si>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</si>
  <si>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</si>
  <si>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</si>
  <si>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</si>
  <si>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</si>
  <si>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</si>
  <si>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</si>
  <si>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</si>
  <si>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</si>
  <si>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</si>
  <si>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</si>
  <si>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</si>
  <si>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</si>
  <si>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</si>
  <si>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</si>
  <si>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</si>
  <si>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</si>
  <si>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</si>
  <si>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</si>
  <si>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</si>
  <si>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</si>
  <si>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</si>
  <si>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</si>
  <si>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</si>
  <si>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</si>
  <si>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</si>
  <si>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</si>
  <si>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</si>
  <si>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</si>
  <si>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</si>
  <si>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</si>
  <si>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</si>
  <si>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</si>
  <si>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</si>
  <si>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</si>
  <si>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</si>
  <si>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</si>
  <si>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</si>
  <si>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</si>
  <si>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</si>
  <si>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</si>
  <si>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</si>
  <si>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</si>
  <si>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</si>
  <si>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</si>
  <si>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</si>
  <si>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</si>
  <si>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</si>
  <si>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</si>
  <si>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</si>
  <si>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</si>
  <si>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</si>
  <si>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</si>
  <si>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</si>
  <si>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</si>
  <si>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</si>
  <si>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</si>
  <si>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</si>
  <si>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</si>
  <si>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</si>
  <si>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</si>
  <si>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</si>
  <si>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</si>
  <si>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</si>
  <si>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</si>
  <si>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</si>
  <si>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</si>
  <si>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</si>
  <si>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</si>
  <si>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</si>
  <si>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</si>
  <si>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</si>
  <si>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</si>
  <si>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</si>
  <si>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</si>
  <si>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</si>
  <si>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</si>
  <si>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</si>
  <si>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</si>
  <si>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</si>
  <si>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</si>
  <si>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</si>
  <si>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</si>
  <si>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</si>
  <si>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</si>
  <si>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</si>
  <si>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</si>
  <si>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</si>
  <si>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</si>
  <si>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</si>
  <si>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</si>
  <si>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</si>
  <si>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</si>
  <si>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</si>
  <si>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</si>
  <si>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</si>
  <si>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</si>
  <si>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</si>
  <si>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</si>
  <si>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</si>
  <si>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</si>
  <si>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</si>
  <si>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</si>
  <si>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</si>
  <si>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</si>
  <si>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</si>
  <si>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</si>
  <si>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</si>
  <si>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</si>
  <si>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</si>
  <si>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</si>
  <si>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</si>
  <si>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</si>
  <si>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</si>
  <si>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</si>
  <si>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</si>
  <si>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</si>
  <si>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</si>
  <si>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</si>
  <si>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</si>
  <si>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</si>
  <si>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</si>
  <si>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</si>
  <si>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</si>
  <si>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</si>
  <si>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</si>
  <si>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</si>
  <si>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</si>
  <si>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</si>
  <si>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</si>
  <si>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</si>
  <si>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</si>
  <si>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</si>
  <si>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</si>
  <si>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</si>
  <si>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</si>
  <si>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</si>
  <si>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</si>
  <si>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</si>
  <si>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</si>
  <si>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</si>
  <si>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</si>
  <si>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</si>
  <si>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</si>
  <si>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</si>
  <si>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</si>
  <si>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</si>
  <si>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</si>
  <si>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</si>
  <si>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</si>
  <si>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</si>
  <si>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</si>
  <si>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</si>
  <si>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</si>
  <si>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</si>
  <si>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</si>
  <si>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</si>
  <si>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</si>
  <si>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</si>
  <si>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</si>
  <si>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</si>
  <si>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</si>
  <si>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</si>
  <si>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</si>
  <si>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</si>
  <si>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</si>
  <si>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</si>
  <si>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</si>
  <si>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</si>
  <si>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</si>
  <si>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</si>
  <si>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</si>
  <si>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</si>
  <si>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</si>
  <si>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</si>
  <si>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</si>
  <si>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</si>
  <si>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</si>
  <si>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</si>
  <si>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</si>
  <si>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</si>
  <si>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</si>
  <si>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</si>
  <si>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</si>
  <si>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</si>
  <si>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</si>
  <si>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</si>
  <si>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</si>
  <si>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</si>
  <si>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</si>
  <si>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</si>
  <si>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</si>
  <si>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</si>
  <si>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</si>
  <si>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</si>
  <si>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</si>
  <si>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</si>
  <si>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</si>
  <si>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</si>
  <si>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</si>
  <si>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</si>
  <si>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</si>
  <si>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</si>
  <si>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</si>
  <si>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</si>
  <si>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</si>
  <si>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</si>
  <si>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</si>
  <si>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</si>
  <si>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</si>
  <si>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</si>
  <si>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</si>
  <si>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</si>
  <si>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</si>
  <si>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</si>
  <si>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</si>
  <si>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</si>
  <si>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</si>
  <si>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</si>
  <si>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</si>
  <si>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</si>
  <si>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</si>
  <si>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</si>
  <si>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</si>
  <si>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</si>
  <si>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</si>
  <si>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</si>
  <si>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</si>
  <si>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</si>
  <si>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</si>
  <si>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</si>
  <si>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</si>
  <si>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</si>
  <si>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</si>
  <si>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</si>
  <si>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</si>
  <si>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</si>
  <si>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</si>
  <si>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</si>
  <si>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</si>
  <si>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</si>
  <si>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</si>
  <si>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</si>
  <si>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</si>
  <si>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</si>
  <si>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</si>
  <si>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</si>
  <si>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</si>
  <si>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</si>
  <si>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</si>
  <si>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</si>
  <si>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</si>
  <si>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</si>
  <si>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</si>
  <si>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</si>
  <si>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</si>
  <si>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</si>
  <si>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</si>
  <si>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</si>
  <si>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</si>
  <si>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</si>
  <si>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</si>
  <si>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</si>
  <si>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</si>
  <si>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</si>
  <si>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</si>
  <si>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</si>
  <si>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</si>
  <si>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</si>
  <si>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</si>
  <si>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</si>
  <si>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</si>
  <si>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</si>
  <si>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</si>
  <si>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</si>
  <si>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</si>
  <si>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</si>
  <si>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</si>
  <si>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</si>
  <si>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</si>
  <si>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</si>
  <si>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</si>
  <si>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</si>
  <si>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</si>
  <si>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</si>
  <si>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</si>
  <si>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</si>
  <si>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</si>
  <si>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</si>
  <si>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</si>
  <si>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</si>
  <si>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</si>
  <si>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</si>
  <si>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</si>
  <si>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</si>
  <si>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</si>
  <si>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</si>
  <si>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</si>
  <si>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</si>
  <si>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</si>
  <si>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</si>
  <si>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</si>
  <si>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</si>
  <si>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</si>
  <si>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</si>
  <si>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</si>
  <si>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</si>
  <si>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</si>
  <si>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</si>
  <si>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</si>
  <si>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</si>
  <si>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</si>
  <si>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</si>
  <si>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</si>
  <si>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</si>
  <si>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</si>
  <si>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</si>
  <si>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</si>
  <si>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</si>
  <si>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</si>
  <si>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</si>
  <si>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</si>
  <si>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</si>
  <si>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</si>
  <si>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</si>
  <si>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</si>
  <si>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</si>
  <si>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</si>
  <si>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</si>
  <si>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</si>
  <si>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</si>
  <si>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</si>
  <si>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</si>
  <si>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</si>
  <si>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</si>
  <si>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</si>
  <si>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</si>
  <si>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</si>
  <si>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</si>
  <si>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</si>
  <si>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</si>
  <si>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</si>
  <si>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</si>
  <si>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</si>
  <si>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</si>
  <si>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</si>
  <si>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</si>
  <si>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</si>
  <si>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</si>
  <si>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</si>
  <si>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</si>
  <si>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</si>
  <si>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</si>
  <si>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</si>
  <si>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</si>
  <si>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</si>
  <si>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</si>
  <si>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</si>
  <si>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</si>
  <si>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</si>
  <si>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</si>
  <si>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</si>
  <si>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</si>
  <si>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</si>
  <si>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</si>
  <si>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</si>
  <si>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</si>
  <si>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</si>
  <si>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</si>
  <si>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</si>
  <si>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</si>
  <si>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</si>
  <si>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</si>
  <si>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</si>
  <si>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</si>
  <si>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</si>
  <si>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</si>
  <si>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</si>
  <si>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</si>
  <si>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</si>
  <si>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</si>
  <si>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</si>
  <si>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</si>
  <si>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</si>
  <si>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</si>
  <si>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</si>
  <si>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</si>
  <si>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</si>
  <si>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</si>
  <si>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</si>
  <si>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</si>
  <si>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</si>
  <si>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</si>
  <si>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</si>
  <si>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</si>
  <si>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</si>
  <si>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</si>
  <si>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</si>
  <si>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</si>
  <si>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</si>
  <si>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</si>
  <si>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</si>
  <si>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</si>
  <si>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</si>
  <si>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</si>
  <si>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</si>
  <si>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</si>
  <si>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</si>
  <si>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</si>
  <si>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</si>
  <si>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</si>
  <si>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</si>
  <si>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</si>
  <si>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</si>
  <si>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</si>
  <si>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</si>
  <si>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</si>
  <si>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</si>
  <si>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</si>
  <si>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</si>
  <si>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</si>
  <si>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</si>
  <si>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</si>
  <si>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</si>
  <si>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</si>
  <si>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</si>
  <si>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</si>
  <si>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</si>
  <si>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</si>
  <si>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</si>
  <si>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</si>
  <si>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</si>
  <si>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</si>
  <si>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</si>
  <si>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</si>
  <si>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</si>
  <si>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</si>
  <si>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</si>
  <si>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</si>
  <si>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</si>
  <si>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</si>
  <si>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</si>
  <si>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</si>
  <si>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</si>
  <si>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</si>
  <si>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</si>
  <si>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</si>
  <si>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</si>
  <si>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</si>
  <si>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</si>
  <si>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</si>
  <si>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</si>
  <si>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</si>
  <si>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</si>
  <si>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</si>
  <si>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</si>
  <si>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</si>
  <si>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</si>
  <si>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</si>
  <si>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</si>
  <si>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</si>
  <si>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</si>
  <si>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</si>
  <si>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</si>
  <si>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</si>
  <si>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</si>
  <si>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</si>
  <si>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</si>
  <si>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</si>
  <si>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</si>
  <si>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</si>
  <si>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</si>
  <si>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</si>
  <si>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</si>
  <si>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</si>
  <si>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</si>
  <si>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</si>
  <si>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</si>
  <si>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</si>
  <si>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</si>
  <si>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</si>
  <si>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</si>
  <si>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</si>
  <si>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</si>
  <si>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</si>
  <si>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</si>
  <si>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</si>
  <si>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</si>
  <si>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</si>
  <si>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</si>
  <si>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</si>
  <si>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</si>
  <si>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</si>
  <si>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</si>
  <si>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</si>
  <si>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</si>
  <si>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</si>
  <si>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</si>
  <si>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</si>
  <si>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</si>
  <si>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</si>
  <si>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</si>
  <si>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</si>
  <si>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</si>
  <si>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</si>
  <si>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</si>
  <si>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</si>
  <si>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</si>
  <si>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</si>
  <si>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</si>
  <si>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</si>
  <si>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</si>
  <si>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</si>
  <si>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</si>
  <si>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</si>
  <si>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</si>
  <si>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</si>
  <si>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</si>
  <si>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</si>
  <si>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</si>
  <si>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</si>
  <si>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</si>
  <si>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</si>
  <si>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</si>
  <si>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</si>
  <si>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</si>
  <si>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</si>
  <si>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</si>
  <si>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</si>
  <si>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</si>
  <si>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</si>
  <si>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</si>
  <si>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</si>
  <si>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</si>
  <si>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</si>
  <si>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</si>
  <si>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</si>
  <si>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</si>
  <si>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</si>
  <si>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</si>
  <si>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</si>
  <si>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</si>
  <si>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</si>
  <si>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</si>
  <si>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</si>
  <si>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</si>
  <si>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</si>
  <si>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</si>
  <si>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</si>
  <si>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</si>
  <si>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</si>
  <si>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</si>
  <si>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</si>
  <si>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</si>
  <si>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</si>
  <si>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</si>
  <si>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</si>
  <si>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</si>
  <si>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</si>
  <si>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</si>
  <si>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</si>
  <si>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</si>
  <si>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</si>
  <si>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</si>
  <si>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</si>
  <si>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</si>
  <si>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</si>
  <si>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</si>
  <si>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</si>
  <si>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</si>
  <si>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</si>
  <si>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</si>
  <si>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</si>
  <si>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</si>
  <si>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</si>
  <si>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</si>
  <si>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</si>
  <si>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</si>
  <si>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</si>
  <si>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</si>
  <si>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</si>
  <si>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</si>
  <si>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</si>
  <si>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</si>
  <si>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</si>
  <si>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</si>
  <si>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</si>
  <si>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</si>
  <si>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</si>
  <si>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</si>
  <si>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</si>
  <si>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</si>
  <si>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</si>
  <si>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</si>
  <si>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</si>
  <si>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</si>
  <si>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</si>
  <si>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</si>
  <si>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</si>
  <si>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</si>
  <si>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</si>
  <si>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</si>
  <si>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</si>
  <si>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</si>
  <si>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</si>
  <si>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</si>
  <si>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</si>
  <si>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</si>
  <si>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</si>
  <si>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</si>
  <si>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</si>
  <si>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</si>
  <si>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</si>
  <si>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</si>
  <si>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</si>
  <si>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</si>
  <si>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</si>
  <si>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</si>
  <si>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</si>
  <si>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</si>
  <si>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</si>
  <si>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</si>
  <si>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</si>
  <si>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</si>
  <si>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</si>
  <si>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</si>
  <si>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</si>
  <si>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</si>
  <si>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</si>
  <si>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</si>
  <si>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</si>
  <si>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</si>
  <si>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</si>
  <si>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</si>
  <si>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</si>
  <si>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</si>
  <si>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</si>
  <si>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</si>
  <si>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</si>
  <si>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</si>
  <si>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</si>
  <si>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</si>
  <si>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</si>
  <si>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</si>
  <si>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</si>
  <si>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</si>
  <si>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</si>
  <si>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</si>
  <si>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</si>
  <si>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</si>
  <si>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</si>
  <si>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</si>
  <si>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</si>
  <si>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</si>
  <si>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</si>
  <si>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</si>
  <si>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</si>
  <si>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</si>
  <si>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</si>
  <si>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</si>
  <si>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</si>
  <si>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</si>
  <si>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</si>
  <si>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</si>
  <si>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</si>
  <si>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</si>
  <si>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</si>
  <si>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</si>
  <si>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</si>
  <si>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</si>
  <si>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</si>
  <si>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</si>
  <si>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</si>
  <si>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</si>
  <si>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</si>
  <si>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</si>
  <si>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</si>
  <si>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</si>
  <si>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</si>
  <si>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</si>
  <si>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</si>
  <si>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</si>
  <si>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</si>
  <si>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</si>
  <si>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</si>
  <si>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</si>
  <si>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</si>
  <si>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</si>
  <si>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</si>
  <si>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</si>
  <si>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</si>
  <si>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</si>
  <si>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</si>
  <si>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</si>
  <si>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</si>
  <si>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</si>
  <si>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</si>
  <si>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</si>
  <si>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</si>
  <si>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</si>
  <si>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</si>
  <si>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</si>
  <si>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</si>
  <si>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</si>
  <si>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</si>
  <si>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</si>
  <si>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</si>
  <si>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</si>
  <si>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</si>
  <si>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</si>
  <si>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</si>
  <si>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</si>
  <si>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</si>
  <si>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</si>
  <si>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</si>
  <si>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</si>
  <si>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</si>
  <si>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</si>
  <si>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</si>
  <si>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</si>
  <si>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</si>
  <si>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</si>
  <si>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</si>
  <si>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</si>
  <si>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</si>
  <si>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</si>
  <si>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</si>
  <si>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</si>
  <si>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</si>
  <si>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</si>
  <si>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</si>
  <si>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</si>
  <si>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</si>
  <si>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</si>
  <si>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</si>
  <si>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</si>
  <si>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</si>
  <si>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</si>
  <si>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</si>
  <si>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</si>
  <si>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</si>
  <si>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</si>
  <si>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</si>
  <si>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</si>
  <si>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</si>
  <si>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</si>
  <si>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</si>
  <si>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</si>
  <si>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</si>
  <si>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</si>
  <si>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</si>
  <si>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</si>
  <si>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</si>
  <si>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</si>
  <si>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</si>
  <si>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</si>
  <si>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</si>
  <si>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</si>
  <si>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</si>
  <si>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</si>
  <si>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</si>
  <si>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</si>
  <si>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</si>
  <si>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</si>
  <si>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</si>
  <si>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</si>
  <si>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</si>
  <si>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</si>
  <si>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</si>
  <si>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</si>
  <si>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</si>
  <si>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</si>
  <si>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</si>
  <si>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</si>
  <si>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</si>
  <si>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</si>
  <si>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</si>
  <si>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</si>
  <si>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</si>
  <si>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</si>
  <si>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</si>
  <si>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</si>
  <si>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</si>
  <si>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</si>
  <si>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</si>
  <si>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</si>
  <si>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</si>
  <si>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</si>
  <si>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</si>
  <si>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</si>
  <si>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</si>
  <si>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</si>
  <si>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</si>
  <si>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</si>
  <si>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</si>
  <si>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</si>
  <si>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</si>
  <si>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</si>
  <si>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</si>
  <si>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</si>
  <si>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</si>
  <si>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</si>
  <si>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</si>
  <si>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</si>
  <si>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</si>
  <si>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</si>
  <si>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</si>
  <si>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</si>
  <si>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</si>
  <si>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</si>
  <si>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</si>
  <si>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</si>
  <si>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</si>
  <si>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</si>
  <si>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</si>
  <si>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</si>
  <si>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</si>
  <si>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</si>
  <si>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</si>
  <si>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</si>
  <si>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</si>
  <si>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</si>
  <si>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</si>
  <si>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</si>
  <si>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</si>
  <si>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</si>
  <si>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</si>
  <si>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</si>
  <si>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</si>
  <si>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</si>
  <si>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</si>
  <si>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</si>
  <si>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</si>
  <si>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</si>
  <si>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</si>
  <si>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</si>
  <si>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</si>
  <si>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</si>
  <si>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</si>
  <si>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</si>
  <si>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</si>
  <si>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</si>
  <si>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</si>
  <si>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</si>
  <si>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</si>
  <si>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</si>
  <si>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</si>
  <si>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</si>
  <si>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</si>
  <si>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</si>
  <si>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</si>
  <si>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</si>
  <si>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</si>
  <si>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</si>
  <si>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</si>
  <si>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</si>
  <si>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</si>
  <si>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</si>
  <si>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</si>
  <si>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</si>
  <si>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</si>
  <si>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</si>
  <si>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</si>
  <si>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</si>
  <si>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</si>
  <si>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</si>
  <si>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</si>
  <si>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</si>
  <si>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</si>
  <si>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</si>
  <si>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</si>
  <si>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</si>
  <si>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</si>
  <si>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</si>
  <si>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</si>
  <si>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</si>
  <si>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</si>
  <si>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</si>
  <si>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</si>
  <si>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</si>
  <si>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</si>
  <si>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</si>
  <si>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</si>
  <si>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</si>
  <si>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</si>
  <si>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</si>
  <si>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</si>
  <si>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</si>
  <si>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</si>
  <si>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</si>
  <si>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</si>
  <si>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</si>
  <si>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</si>
  <si>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</si>
  <si>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</si>
  <si>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</si>
  <si>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</si>
  <si>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</si>
  <si>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</si>
  <si>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</si>
  <si>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</si>
  <si>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</si>
  <si>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</si>
  <si>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</si>
  <si>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</si>
  <si>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</si>
  <si>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</si>
  <si>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</si>
  <si>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</si>
  <si>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</si>
  <si>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</si>
  <si>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</si>
  <si>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</si>
  <si>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</si>
  <si>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</si>
  <si>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</si>
  <si>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</si>
  <si>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</si>
  <si>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</si>
  <si>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</si>
  <si>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</si>
  <si>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</si>
  <si>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</si>
  <si>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</si>
  <si>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</si>
  <si>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</si>
  <si>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</si>
  <si>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</si>
  <si>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</si>
  <si>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</si>
  <si>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</si>
  <si>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</si>
  <si>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</si>
  <si>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</si>
  <si>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</si>
  <si>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</si>
  <si>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</si>
  <si>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</si>
  <si>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</si>
  <si>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</si>
  <si>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</si>
  <si>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</si>
  <si>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</si>
  <si>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</si>
  <si>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</si>
  <si>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</si>
  <si>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</si>
  <si>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</si>
  <si>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</si>
  <si>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</si>
  <si>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</si>
  <si>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</si>
  <si>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</si>
  <si>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</si>
  <si>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</si>
  <si>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</si>
  <si>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</si>
  <si>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</si>
  <si>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</si>
  <si>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</si>
  <si>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</si>
  <si>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</si>
  <si>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</si>
  <si>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</si>
  <si>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</si>
  <si>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</si>
  <si>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</si>
  <si>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</si>
  <si>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</si>
  <si>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</si>
  <si>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</si>
  <si>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</si>
  <si>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</si>
  <si>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</si>
  <si>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</si>
  <si>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</si>
  <si>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</si>
  <si>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</si>
  <si>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</si>
  <si>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</si>
  <si>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</si>
  <si>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</si>
  <si>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</si>
  <si>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</si>
  <si>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</si>
  <si>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</si>
  <si>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</si>
  <si>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</si>
  <si>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</si>
  <si>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</si>
  <si>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</si>
  <si>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</si>
  <si>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</si>
  <si>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</si>
  <si>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</si>
  <si>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</si>
  <si>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</si>
  <si>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</si>
  <si>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</si>
  <si>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</si>
  <si>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</si>
  <si>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</si>
  <si>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</si>
  <si>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</si>
  <si>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</si>
  <si>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</si>
  <si>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</si>
  <si>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</si>
  <si>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</si>
  <si>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</si>
  <si>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</si>
  <si>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</si>
  <si>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</si>
  <si>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</si>
  <si>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</si>
  <si>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</si>
  <si>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</si>
  <si>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</si>
  <si>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</si>
  <si>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</si>
  <si>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</si>
  <si>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</si>
  <si>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</si>
  <si>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</si>
  <si>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</si>
  <si>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</si>
  <si>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</si>
  <si>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</si>
  <si>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</si>
  <si>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</si>
  <si>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</si>
  <si>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</si>
  <si>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</si>
  <si>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</si>
  <si>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</si>
  <si>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</si>
  <si>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</si>
  <si>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</si>
  <si>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</si>
  <si>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</si>
  <si>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</si>
  <si>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</si>
  <si>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</si>
  <si>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</si>
  <si>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</si>
  <si>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</si>
  <si>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</si>
  <si>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</si>
  <si>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</si>
  <si>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</si>
  <si>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</si>
  <si>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</si>
  <si>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</si>
  <si>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</si>
  <si>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</si>
  <si>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</si>
  <si>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</si>
  <si>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</si>
  <si>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</si>
  <si>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</si>
  <si>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</si>
  <si>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</si>
  <si>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</si>
  <si>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</si>
  <si>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</si>
  <si>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</si>
  <si>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</si>
  <si>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</si>
  <si>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</si>
  <si>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</si>
  <si>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</si>
  <si>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</si>
  <si>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</si>
  <si>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</si>
  <si>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</si>
  <si>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</si>
  <si>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</si>
  <si>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</si>
  <si>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</si>
  <si>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</si>
  <si>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</si>
  <si>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</si>
  <si>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</si>
  <si>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</si>
  <si>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</si>
  <si>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</si>
  <si>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</si>
  <si>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</si>
  <si>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</si>
  <si>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</si>
  <si>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</si>
  <si>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</si>
  <si>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</si>
  <si>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</si>
  <si>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</si>
  <si>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</si>
  <si>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</si>
  <si>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</si>
  <si>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</si>
  <si>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</si>
  <si>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</si>
  <si>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</si>
  <si>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</si>
  <si>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</si>
  <si>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</si>
  <si>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</si>
  <si>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</si>
  <si>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</si>
  <si>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</si>
  <si>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</si>
  <si>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</si>
  <si>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</si>
  <si>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</si>
  <si>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</si>
  <si>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</si>
  <si>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</si>
  <si>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</si>
  <si>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</si>
  <si>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</si>
  <si>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</si>
  <si>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</si>
  <si>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</si>
  <si>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</si>
  <si>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</si>
  <si>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</si>
  <si>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</si>
  <si>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</si>
  <si>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</si>
  <si>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</si>
  <si>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</si>
  <si>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</si>
  <si>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</si>
  <si>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</si>
  <si>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</si>
  <si>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</si>
  <si>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</si>
  <si>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</si>
  <si>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</si>
  <si>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</si>
  <si>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</si>
  <si>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</si>
  <si>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</si>
  <si>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</si>
  <si>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</si>
  <si>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</si>
  <si>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</si>
  <si>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</si>
  <si>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</si>
  <si>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</si>
  <si>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</si>
  <si>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</si>
  <si>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</si>
  <si>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</si>
  <si>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</si>
  <si>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</si>
  <si>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</si>
  <si>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</si>
  <si>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</si>
  <si>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</si>
  <si>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</si>
  <si>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</si>
  <si>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</si>
  <si>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</si>
  <si>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</si>
  <si>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</si>
  <si>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</si>
  <si>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</si>
  <si>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</si>
  <si>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</si>
  <si>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</si>
  <si>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</si>
  <si>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</si>
  <si>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</si>
  <si>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</si>
  <si>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</si>
  <si>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</si>
  <si>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</si>
  <si>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</si>
  <si>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</si>
  <si>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</si>
  <si>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</si>
  <si>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</si>
  <si>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</si>
  <si>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</si>
  <si>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</si>
  <si>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</si>
  <si>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</si>
  <si>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</si>
  <si>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</si>
  <si>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</si>
  <si>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</si>
  <si>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</si>
  <si>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</si>
  <si>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</si>
  <si>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</si>
  <si>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</si>
  <si>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</si>
  <si>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</si>
  <si>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</si>
  <si>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</si>
  <si>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</si>
  <si>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</si>
  <si>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</si>
  <si>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</si>
  <si>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</si>
  <si>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</si>
  <si>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</si>
  <si>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</si>
  <si>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</si>
  <si>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</si>
  <si>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</si>
  <si>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</si>
  <si>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</si>
  <si>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</si>
  <si>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</si>
  <si>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</si>
  <si>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</si>
  <si>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</si>
  <si>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</si>
  <si>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</si>
  <si>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</si>
  <si>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</si>
  <si>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</si>
  <si>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</si>
  <si>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</si>
  <si>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</si>
  <si>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</si>
  <si>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</si>
  <si>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</si>
  <si>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</si>
  <si>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</si>
  <si>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</si>
  <si>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</si>
  <si>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</si>
  <si>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</si>
  <si>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</si>
  <si>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</si>
  <si>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</si>
  <si>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</si>
  <si>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</si>
  <si>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</si>
  <si>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</si>
  <si>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</si>
  <si>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</si>
  <si>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</si>
  <si>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</si>
  <si>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</si>
  <si>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</si>
  <si>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</si>
  <si>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</si>
  <si>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</si>
  <si>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</si>
  <si>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</si>
  <si>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</si>
  <si>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</si>
  <si>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</si>
  <si>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</si>
  <si>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</si>
  <si>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</si>
  <si>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</si>
  <si>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</si>
  <si>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</si>
  <si>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</si>
  <si>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</si>
  <si>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</si>
  <si>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</si>
  <si>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</si>
  <si>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</si>
  <si>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</si>
  <si>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</si>
  <si>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</si>
  <si>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</si>
  <si>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</si>
  <si>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</si>
  <si>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</si>
  <si>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</si>
  <si>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</si>
  <si>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</si>
  <si>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</si>
  <si>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</si>
  <si>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</si>
  <si>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</si>
  <si>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</si>
  <si>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</si>
  <si>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</si>
  <si>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</si>
  <si>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</si>
  <si>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</si>
  <si>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</si>
  <si>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</si>
  <si>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</si>
  <si>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</si>
  <si>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</si>
  <si>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</si>
  <si>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</si>
  <si>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</si>
  <si>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</si>
  <si>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</si>
  <si>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</si>
  <si>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</si>
  <si>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</si>
  <si>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</si>
  <si>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</si>
  <si>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</si>
  <si>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</si>
  <si>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</si>
  <si>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</si>
  <si>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</si>
  <si>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</si>
  <si>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</si>
  <si>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</si>
  <si>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</si>
  <si>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</si>
  <si>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</si>
  <si>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</si>
  <si>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</si>
  <si>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</si>
  <si>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</si>
  <si>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</si>
  <si>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</si>
  <si>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</si>
  <si>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</si>
  <si>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</si>
  <si>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</si>
  <si>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</si>
  <si>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</si>
  <si>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</si>
  <si>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</si>
  <si>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</si>
  <si>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</si>
  <si>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</si>
  <si>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</si>
  <si>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</si>
  <si>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</si>
  <si>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</si>
  <si>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</si>
  <si>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</si>
  <si>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</si>
  <si>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</si>
  <si>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</si>
  <si>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</si>
  <si>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</si>
  <si>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</si>
  <si>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</si>
  <si>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</si>
  <si>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</si>
  <si>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</si>
  <si>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</si>
  <si>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</si>
  <si>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</si>
  <si>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</si>
  <si>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</si>
  <si>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</si>
  <si>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</si>
  <si>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</si>
  <si>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</si>
  <si>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</si>
  <si>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</si>
  <si>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</si>
  <si>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</si>
  <si>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</si>
  <si>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</si>
  <si>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</si>
  <si>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</si>
  <si>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</si>
  <si>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</si>
  <si>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</si>
  <si>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</si>
  <si>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</si>
  <si>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</si>
  <si>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</si>
  <si>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</si>
  <si>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</si>
  <si>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</si>
  <si>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</si>
  <si>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</si>
  <si>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</si>
  <si>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</si>
  <si>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</si>
  <si>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</si>
  <si>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</si>
  <si>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</si>
  <si>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</si>
  <si>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</si>
  <si>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</si>
  <si>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</si>
  <si>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</si>
  <si>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</si>
  <si>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</si>
  <si>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</si>
  <si>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</si>
  <si>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</si>
  <si>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</si>
  <si>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</si>
  <si>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</si>
  <si>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</si>
  <si>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</si>
  <si>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</si>
  <si>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</si>
  <si>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</si>
  <si>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</si>
  <si>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</si>
  <si>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</si>
  <si>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</si>
  <si>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</si>
  <si>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</si>
  <si>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</si>
  <si>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</si>
  <si>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</si>
  <si>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</si>
  <si>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</si>
  <si>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</si>
  <si>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</si>
  <si>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</si>
  <si>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</si>
  <si>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</si>
  <si>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</si>
  <si>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</si>
  <si>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</si>
  <si>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</si>
  <si>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</si>
  <si>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</si>
  <si>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</si>
  <si>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</si>
  <si>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</si>
  <si>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</si>
  <si>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</si>
  <si>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</si>
  <si>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</si>
  <si>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</si>
  <si>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</si>
  <si>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</si>
  <si>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</si>
  <si>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</si>
  <si>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</si>
  <si>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</si>
  <si>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</si>
  <si>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</si>
  <si>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</si>
  <si>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</si>
  <si>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</si>
  <si>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</si>
  <si>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</si>
  <si>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</si>
  <si>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</si>
  <si>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</si>
  <si>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</si>
  <si>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</si>
  <si>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</si>
  <si>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</si>
  <si>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</si>
  <si>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</si>
  <si>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</si>
  <si>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</si>
  <si>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</si>
  <si>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</si>
  <si>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</si>
  <si>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</si>
  <si>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</si>
  <si>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</si>
  <si>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</si>
  <si>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</si>
  <si>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</si>
  <si>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</si>
  <si>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</si>
  <si>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</si>
  <si>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</si>
  <si>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</si>
  <si>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</si>
  <si>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</si>
  <si>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</si>
  <si>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</si>
  <si>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</si>
  <si>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</si>
  <si>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</si>
  <si>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</si>
  <si>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</si>
  <si>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</si>
  <si>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</si>
  <si>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</si>
  <si>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</si>
  <si>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</si>
  <si>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</si>
  <si>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</si>
  <si>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</si>
  <si>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</si>
  <si>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</si>
  <si>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</si>
  <si>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</si>
  <si>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</si>
  <si>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</si>
  <si>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</si>
  <si>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</si>
  <si>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</si>
  <si>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</si>
  <si>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</si>
  <si>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</si>
  <si>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</si>
  <si>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</si>
  <si>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</si>
  <si>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</si>
  <si>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</si>
  <si>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</si>
  <si>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</si>
  <si>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</si>
  <si>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</si>
  <si>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</si>
  <si>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</si>
  <si>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</si>
  <si>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</si>
  <si>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</si>
  <si>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</si>
  <si>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</si>
  <si>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</si>
  <si>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</si>
  <si>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</si>
  <si>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</si>
  <si>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</si>
  <si>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</si>
  <si>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</si>
  <si>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</si>
  <si>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</si>
  <si>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</si>
  <si>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</si>
  <si>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</si>
  <si>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</si>
  <si>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</si>
  <si>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</si>
  <si>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</si>
  <si>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</si>
  <si>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</si>
  <si>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</si>
  <si>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</si>
  <si>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</si>
  <si>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</si>
  <si>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</si>
  <si>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</si>
  <si>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</si>
  <si>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</si>
  <si>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</si>
  <si>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</si>
  <si>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</si>
  <si>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</si>
  <si>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</si>
  <si>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</si>
  <si>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</si>
  <si>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</si>
  <si>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</si>
  <si>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</si>
  <si>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</si>
  <si>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</si>
  <si>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</si>
  <si>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</si>
  <si>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</si>
  <si>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</si>
  <si>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</si>
  <si>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</si>
  <si>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</si>
  <si>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</si>
  <si>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</si>
  <si>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</si>
  <si>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</si>
  <si>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</si>
  <si>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</si>
  <si>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</si>
  <si>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</si>
  <si>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</si>
  <si>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</si>
  <si>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</si>
  <si>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</si>
  <si>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</si>
  <si>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</si>
  <si>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</si>
  <si>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</si>
  <si>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</si>
  <si>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</si>
  <si>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</si>
  <si>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</si>
  <si>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</si>
  <si>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</si>
  <si>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</si>
  <si>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</si>
  <si>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</si>
  <si>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</si>
  <si>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</si>
  <si>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</si>
  <si>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</si>
  <si>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</si>
  <si>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</si>
  <si>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</si>
  <si>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</si>
  <si>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</si>
  <si>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</si>
  <si>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</si>
  <si>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</si>
  <si>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</si>
  <si>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</si>
  <si>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</si>
  <si>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</si>
  <si>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</si>
  <si>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</si>
  <si>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</si>
  <si>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</si>
  <si>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</si>
  <si>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</si>
  <si>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</si>
  <si>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</si>
  <si>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</si>
  <si>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</si>
  <si>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</si>
  <si>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</si>
  <si>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</si>
  <si>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</si>
  <si>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</si>
  <si>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</si>
  <si>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</si>
  <si>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</si>
  <si>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</si>
  <si>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</si>
  <si>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</si>
  <si>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</si>
  <si>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</si>
  <si>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</si>
  <si>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</si>
  <si>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</si>
  <si>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</si>
  <si>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</si>
  <si>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</si>
  <si>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</si>
  <si>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</si>
  <si>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</si>
  <si>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</si>
  <si>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</si>
  <si>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</si>
  <si>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</si>
  <si>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</si>
  <si>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</si>
  <si>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</si>
  <si>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</si>
  <si>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</si>
  <si>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</si>
  <si>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</si>
  <si>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</si>
  <si>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</si>
  <si>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</si>
  <si>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</si>
  <si>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</si>
  <si>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</si>
  <si>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</si>
  <si>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</si>
  <si>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</si>
  <si>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</si>
  <si>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</si>
  <si>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</si>
  <si>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</si>
  <si>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</si>
  <si>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</si>
  <si>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</si>
  <si>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</si>
  <si>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</si>
  <si>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</si>
  <si>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</si>
  <si>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</si>
  <si>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</si>
  <si>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</si>
  <si>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</si>
  <si>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</si>
  <si>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</si>
  <si>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</si>
  <si>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</si>
  <si>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</si>
  <si>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</si>
  <si>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</si>
  <si>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</si>
  <si>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</si>
  <si>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</si>
  <si>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</si>
  <si>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</si>
  <si>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</si>
  <si>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</si>
  <si>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</si>
  <si>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</si>
  <si>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</si>
  <si>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</si>
  <si>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</si>
  <si>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</si>
  <si>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</si>
  <si>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</si>
  <si>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</si>
  <si>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</si>
  <si>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</si>
  <si>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</si>
  <si>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</si>
  <si>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</si>
  <si>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</si>
  <si>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</si>
  <si>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</si>
  <si>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</si>
  <si>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</si>
  <si>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</si>
  <si>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</si>
  <si>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</si>
  <si>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</si>
  <si>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</si>
  <si>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</si>
  <si>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</si>
  <si>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</si>
  <si>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</si>
  <si>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</si>
  <si>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</si>
  <si>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</si>
  <si>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</si>
  <si>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</si>
  <si>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</si>
  <si>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</si>
  <si>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</si>
  <si>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</si>
  <si>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</si>
  <si>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</si>
  <si>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</si>
  <si>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</si>
  <si>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</si>
  <si>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</si>
  <si>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</si>
  <si>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</si>
  <si>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</si>
  <si>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</si>
  <si>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</si>
  <si>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</si>
  <si>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</si>
  <si>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</si>
  <si>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</si>
  <si>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</si>
  <si>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</si>
  <si>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</si>
  <si>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</si>
  <si>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</si>
  <si>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</si>
  <si>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</si>
  <si>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</si>
  <si>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</si>
  <si>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</si>
  <si>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</si>
  <si>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</si>
  <si>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</si>
  <si>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</si>
  <si>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</si>
  <si>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</si>
  <si>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</si>
  <si>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</si>
  <si>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</si>
  <si>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</si>
  <si>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</si>
  <si>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</si>
  <si>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</si>
  <si>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</si>
  <si>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</si>
  <si>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</si>
  <si>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</si>
  <si>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</si>
  <si>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</si>
  <si>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</si>
  <si>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</si>
  <si>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</si>
  <si>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</si>
  <si>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</si>
  <si>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</si>
  <si>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</si>
  <si>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</si>
  <si>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</si>
  <si>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</si>
  <si>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</si>
  <si>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</si>
  <si>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</si>
  <si>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</si>
  <si>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</si>
  <si>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</si>
  <si>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</si>
  <si>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</si>
  <si>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</si>
  <si>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</si>
  <si>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</si>
  <si>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</si>
  <si>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</si>
  <si>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</si>
  <si>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</si>
  <si>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</si>
  <si>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</si>
  <si>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</si>
  <si>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</si>
  <si>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</si>
  <si>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</si>
  <si>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</si>
  <si>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</si>
  <si>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</si>
  <si>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</si>
  <si>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</si>
  <si>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</si>
  <si>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</si>
  <si>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</si>
  <si>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</si>
  <si>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</si>
  <si>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</si>
  <si>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</si>
  <si>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</si>
  <si>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</si>
  <si>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</si>
  <si>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</si>
  <si>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</si>
  <si>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</si>
  <si>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</si>
  <si>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</si>
  <si>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</si>
  <si>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</si>
  <si>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</si>
  <si>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</si>
  <si>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</si>
  <si>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</si>
  <si>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</si>
  <si>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</si>
  <si>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</si>
  <si>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</si>
  <si>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</si>
  <si>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</si>
  <si>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</si>
  <si>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</si>
  <si>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</si>
  <si>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</si>
  <si>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</si>
  <si>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</si>
  <si>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</si>
  <si>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</si>
  <si>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</si>
  <si>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</si>
  <si>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</si>
  <si>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</si>
  <si>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</si>
  <si>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</si>
  <si>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</si>
  <si>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</si>
  <si>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</si>
  <si>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</si>
  <si>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</si>
  <si>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</si>
  <si>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</si>
  <si>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</si>
  <si>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</si>
  <si>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</si>
  <si>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</si>
  <si>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</si>
  <si>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</si>
  <si>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</si>
  <si>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</si>
  <si>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</si>
  <si>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</si>
  <si>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</si>
  <si>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</si>
  <si>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</si>
  <si>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</si>
  <si>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</si>
  <si>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</si>
  <si>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</si>
  <si>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</si>
  <si>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</si>
  <si>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</si>
  <si>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</si>
  <si>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</si>
  <si>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</si>
  <si>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</si>
  <si>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</si>
  <si>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</si>
  <si>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</si>
  <si>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</si>
  <si>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</si>
  <si>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</si>
  <si>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</si>
  <si>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</si>
  <si>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</si>
  <si>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</si>
  <si>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</si>
  <si>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</si>
  <si>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</si>
  <si>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</si>
  <si>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</si>
  <si>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</si>
  <si>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</si>
  <si>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</si>
  <si>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</si>
  <si>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</si>
  <si>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</si>
  <si>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</si>
  <si>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</si>
  <si>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</si>
  <si>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</si>
  <si>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</si>
  <si>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</si>
  <si>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</si>
  <si>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</si>
  <si>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</si>
  <si>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</si>
  <si>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</si>
  <si>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</si>
  <si>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</si>
  <si>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</si>
  <si>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</si>
  <si>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</si>
  <si>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</si>
  <si>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</si>
  <si>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</si>
  <si>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</si>
  <si>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</si>
  <si>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</si>
  <si>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</si>
  <si>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</si>
  <si>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</si>
  <si>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</si>
  <si>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</si>
  <si>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</si>
  <si>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</si>
  <si>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</si>
  <si>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</si>
  <si>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</si>
  <si>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</si>
  <si>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</si>
  <si>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</si>
  <si>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</si>
  <si>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</si>
  <si>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</si>
  <si>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</si>
  <si>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</si>
  <si>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</si>
  <si>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</si>
  <si>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</si>
  <si>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</si>
  <si>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</si>
  <si>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</si>
  <si>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</si>
  <si>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</si>
  <si>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</si>
  <si>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</si>
  <si>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</si>
  <si>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</si>
  <si>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</si>
  <si>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</si>
  <si>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</si>
  <si>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</si>
  <si>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</si>
  <si>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</si>
  <si>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</si>
  <si>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</si>
  <si>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</si>
  <si>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</si>
  <si>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</si>
  <si>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</si>
  <si>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</si>
  <si>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</si>
  <si>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</si>
  <si>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</si>
  <si>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</si>
  <si>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</si>
  <si>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</si>
  <si>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</si>
  <si>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</si>
  <si>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</si>
  <si>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</si>
  <si>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</si>
  <si>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</si>
  <si>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</si>
  <si>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</si>
  <si>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</si>
  <si>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</si>
  <si>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</si>
  <si>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</si>
  <si>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</si>
  <si>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</si>
  <si>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</si>
  <si>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</si>
  <si>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</si>
  <si>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</si>
  <si>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</si>
  <si>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</si>
  <si>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</si>
  <si>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</si>
  <si>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</si>
  <si>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</si>
  <si>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</si>
  <si>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</si>
  <si>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</si>
  <si>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</si>
  <si>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</si>
  <si>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</si>
  <si>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</si>
  <si>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</si>
  <si>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</si>
  <si>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</si>
  <si>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</si>
  <si>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</si>
  <si>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</si>
  <si>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</si>
  <si>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</si>
  <si>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</si>
  <si>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</si>
  <si>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</si>
  <si>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</si>
  <si>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</si>
  <si>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</si>
  <si>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</si>
  <si>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</si>
  <si>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</si>
  <si>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</si>
  <si>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</si>
  <si>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</si>
  <si>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</si>
  <si>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</si>
  <si>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</si>
  <si>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</si>
  <si>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</si>
  <si>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</si>
  <si>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</si>
  <si>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</si>
  <si>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</si>
  <si>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</si>
  <si>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</si>
  <si>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</si>
  <si>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</si>
  <si>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</si>
  <si>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</si>
  <si>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</si>
  <si>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</si>
  <si>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</si>
  <si>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</si>
  <si>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</si>
  <si>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</si>
  <si>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</si>
  <si>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</si>
  <si>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</si>
  <si>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</si>
  <si>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</si>
  <si>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</si>
  <si>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</si>
  <si>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</si>
  <si>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</si>
  <si>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</si>
  <si>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</si>
  <si>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</si>
  <si>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</si>
  <si>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</si>
  <si>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</si>
  <si>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</si>
  <si>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</si>
  <si>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</si>
  <si>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</si>
  <si>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</si>
  <si>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</si>
  <si>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</si>
  <si>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</si>
  <si>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</si>
  <si>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</si>
  <si>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</si>
  <si>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</si>
  <si>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</si>
  <si>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</si>
  <si>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</si>
  <si>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</si>
  <si>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</si>
  <si>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</si>
  <si>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</si>
  <si>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</si>
  <si>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</si>
  <si>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</si>
  <si>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</si>
  <si>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</si>
  <si>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</si>
  <si>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</si>
  <si>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</si>
  <si>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</si>
  <si>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</si>
  <si>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</si>
  <si>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</si>
  <si>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</si>
  <si>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</si>
  <si>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</si>
  <si>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</si>
  <si>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</si>
  <si>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</si>
  <si>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</si>
  <si>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</si>
  <si>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</si>
  <si>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</si>
  <si>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</si>
  <si>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</si>
  <si>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</si>
  <si>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</si>
  <si>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</si>
  <si>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</si>
  <si>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</si>
  <si>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</si>
  <si>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</si>
  <si>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</si>
  <si>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</si>
  <si>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</si>
  <si>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</si>
  <si>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</si>
  <si>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</si>
  <si>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</si>
  <si>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</si>
  <si>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</si>
  <si>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</si>
  <si>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</si>
  <si>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</si>
  <si>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</si>
  <si>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</si>
  <si>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</si>
  <si>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</si>
  <si>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</si>
  <si>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</si>
  <si>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</si>
  <si>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</si>
  <si>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</si>
  <si>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</si>
  <si>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</si>
  <si>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</si>
  <si>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</si>
  <si>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</si>
  <si>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</si>
  <si>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</si>
  <si>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</si>
  <si>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</si>
  <si>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</si>
  <si>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</si>
  <si>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</si>
  <si>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</si>
  <si>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</si>
  <si>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</si>
  <si>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</si>
  <si>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</si>
  <si>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</si>
  <si>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</si>
  <si>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</si>
  <si>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</si>
  <si>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</si>
  <si>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</si>
  <si>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</si>
  <si>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</si>
  <si>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</si>
  <si>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</si>
  <si>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</si>
  <si>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</si>
  <si>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</si>
  <si>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</si>
  <si>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</si>
  <si>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</si>
  <si>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</si>
  <si>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</si>
  <si>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</si>
  <si>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</si>
  <si>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</si>
  <si>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</si>
  <si>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</si>
  <si>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</si>
  <si>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</si>
  <si>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</si>
  <si>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</si>
  <si>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</si>
  <si>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</si>
  <si>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</si>
  <si>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</si>
  <si>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</si>
  <si>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</si>
  <si>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</si>
  <si>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</si>
  <si>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</si>
  <si>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</si>
  <si>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</si>
  <si>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</si>
  <si>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</si>
  <si>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</si>
  <si>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</si>
  <si>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</si>
  <si>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</si>
  <si>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</si>
  <si>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</si>
  <si>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</si>
  <si>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</si>
  <si>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</si>
  <si>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</si>
  <si>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</si>
  <si>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</si>
  <si>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</si>
  <si>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</si>
  <si>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</si>
  <si>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</si>
  <si>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</si>
  <si>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</si>
  <si>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</si>
  <si>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</si>
  <si>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</si>
  <si>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</si>
  <si>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</si>
  <si>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</si>
  <si>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</si>
  <si>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</si>
  <si>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</si>
  <si>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</si>
  <si>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</si>
  <si>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</si>
  <si>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</si>
  <si>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</si>
  <si>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</si>
  <si>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</si>
  <si>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</si>
  <si>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</si>
  <si>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</si>
  <si>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</si>
  <si>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</si>
  <si>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</si>
  <si>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</si>
  <si>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</si>
  <si>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</si>
  <si>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</si>
  <si>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</si>
  <si>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</si>
  <si>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</si>
  <si>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</si>
  <si>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</si>
  <si>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</si>
  <si>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</si>
  <si>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</si>
  <si>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</si>
  <si>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</si>
  <si>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</si>
  <si>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</si>
  <si>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</si>
  <si>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</si>
  <si>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</si>
  <si>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</si>
  <si>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</si>
  <si>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</si>
  <si>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</si>
  <si>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</si>
  <si>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</si>
  <si>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</si>
  <si>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</si>
  <si>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</si>
  <si>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</si>
  <si>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</si>
  <si>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</si>
  <si>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</si>
  <si>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</si>
  <si>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</si>
  <si>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</si>
  <si>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</si>
  <si>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</si>
  <si>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</si>
  <si>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</si>
  <si>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</si>
  <si>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</si>
  <si>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</si>
  <si>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</si>
  <si>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</si>
  <si>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</si>
  <si>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</si>
  <si>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</si>
  <si>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</si>
  <si>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</si>
  <si>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</si>
  <si>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</si>
  <si>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</si>
  <si>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</si>
  <si>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</si>
  <si>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</si>
  <si>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</si>
  <si>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</si>
  <si>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</si>
  <si>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</si>
  <si>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</si>
  <si>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</si>
  <si>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</si>
  <si>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</si>
  <si>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</si>
  <si>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</si>
  <si>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</si>
  <si>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</si>
  <si>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</si>
  <si>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</si>
  <si>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</si>
  <si>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</si>
  <si>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</si>
  <si>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</si>
  <si>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</si>
  <si>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</si>
  <si>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</si>
  <si>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</si>
  <si>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</si>
  <si>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</si>
  <si>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</si>
  <si>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</si>
  <si>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</si>
  <si>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</si>
  <si>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</si>
  <si>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</si>
  <si>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</si>
  <si>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</si>
  <si>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</si>
  <si>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</si>
  <si>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</si>
  <si>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</si>
  <si>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</si>
  <si>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</si>
  <si>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</si>
  <si>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</si>
  <si>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</si>
  <si>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</si>
  <si>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</si>
  <si>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</si>
  <si>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</si>
  <si>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</si>
  <si>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</si>
  <si>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</si>
  <si>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</si>
  <si>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</si>
  <si>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</si>
  <si>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</si>
  <si>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</si>
  <si>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</si>
  <si>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</si>
  <si>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</si>
  <si>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</si>
  <si>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</si>
  <si>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</si>
  <si>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</si>
  <si>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</si>
  <si>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</si>
  <si>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</si>
  <si>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</si>
  <si>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</si>
  <si>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</si>
  <si>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</si>
  <si>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</si>
  <si>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</si>
  <si>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</si>
  <si>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</si>
  <si>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</si>
  <si>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</si>
  <si>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</si>
  <si>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</si>
  <si>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</si>
  <si>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</si>
  <si>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</si>
  <si>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</si>
  <si>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</si>
  <si>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</si>
  <si>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</si>
  <si>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</si>
  <si>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</si>
  <si>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</si>
  <si>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</si>
  <si>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</si>
  <si>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</si>
  <si>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</si>
  <si>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</si>
  <si>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</si>
  <si>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</si>
  <si>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</si>
  <si>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</si>
  <si>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</si>
  <si>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</si>
  <si>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</si>
  <si>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</si>
  <si>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</si>
  <si>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</si>
  <si>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</si>
  <si>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</si>
  <si>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</si>
  <si>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</si>
  <si>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</si>
  <si>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</si>
  <si>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</si>
  <si>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</si>
  <si>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</si>
  <si>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</si>
  <si>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</si>
  <si>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</si>
  <si>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</si>
  <si>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</si>
  <si>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</si>
  <si>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</si>
  <si>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</si>
  <si>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</si>
  <si>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</si>
  <si>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</si>
  <si>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</si>
  <si>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</si>
  <si>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</si>
  <si>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</si>
  <si>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</si>
  <si>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</si>
  <si>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</si>
  <si>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</si>
  <si>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</si>
  <si>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</si>
  <si>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</si>
  <si>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</si>
  <si>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</si>
  <si>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</si>
  <si>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</si>
  <si>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</si>
  <si>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</si>
  <si>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</si>
  <si>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</si>
  <si>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</si>
  <si>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</si>
  <si>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</si>
  <si>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</si>
  <si>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</si>
  <si>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</si>
  <si>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</si>
  <si>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</si>
  <si>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</si>
  <si>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</si>
  <si>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</si>
  <si>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</si>
  <si>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</si>
  <si>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</si>
  <si>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</si>
  <si>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</si>
  <si>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</si>
  <si>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</si>
  <si>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</si>
  <si>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</si>
  <si>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</si>
  <si>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</si>
  <si>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</si>
  <si>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</si>
  <si>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</si>
  <si>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</si>
  <si>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</si>
  <si>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</si>
  <si>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</si>
  <si>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</si>
  <si>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</si>
  <si>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</si>
  <si>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</si>
  <si>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</si>
  <si>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</si>
  <si>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</si>
  <si>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</si>
  <si>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</si>
  <si>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</si>
  <si>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</si>
  <si>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</si>
  <si>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</si>
  <si>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</si>
  <si>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</si>
  <si>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</si>
  <si>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</si>
  <si>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</si>
  <si>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</si>
  <si>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</si>
  <si>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</si>
  <si>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</si>
  <si>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</si>
  <si>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</si>
  <si>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</si>
  <si>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</si>
  <si>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</si>
  <si>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</si>
  <si>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</si>
  <si>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</si>
  <si>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</si>
  <si>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</si>
  <si>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</si>
  <si>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</si>
  <si>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</si>
  <si>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</si>
  <si>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</si>
  <si>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</si>
  <si>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</si>
  <si>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</si>
  <si>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</si>
  <si>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</si>
  <si>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</si>
  <si>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</si>
  <si>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</si>
  <si>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</si>
  <si>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</si>
  <si>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</si>
  <si>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</si>
  <si>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</si>
  <si>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</si>
  <si>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</si>
  <si>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</si>
  <si>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</si>
  <si>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</si>
  <si>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</si>
  <si>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</si>
  <si>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</si>
  <si>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</si>
  <si>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</si>
  <si>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</si>
  <si>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</si>
  <si>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</si>
  <si>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</si>
  <si>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</si>
  <si>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</si>
  <si>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</si>
  <si>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</si>
  <si>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</si>
  <si>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</si>
  <si>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</si>
  <si>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</si>
  <si>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</si>
  <si>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</si>
  <si>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</si>
  <si>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</si>
  <si>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</si>
  <si>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</si>
  <si>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</si>
  <si>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</si>
  <si>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</si>
  <si>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</si>
  <si>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</si>
  <si>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</si>
  <si>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</si>
  <si>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</si>
  <si>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</si>
  <si>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</si>
  <si>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</si>
  <si>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</si>
  <si>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</si>
  <si>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</si>
  <si>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</si>
  <si>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</si>
  <si>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</si>
  <si>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</si>
  <si>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</si>
  <si>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</si>
  <si>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</si>
  <si>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</si>
  <si>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</si>
  <si>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</si>
  <si>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</si>
  <si>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</si>
  <si>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</si>
  <si>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</si>
  <si>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</si>
  <si>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</si>
  <si>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</si>
  <si>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</si>
  <si>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</si>
  <si>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</si>
  <si>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</si>
  <si>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</si>
  <si>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</si>
  <si>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</si>
  <si>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</si>
  <si>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</si>
  <si>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</si>
  <si>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</si>
  <si>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</si>
  <si>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</si>
  <si>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</si>
  <si>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</si>
  <si>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</si>
  <si>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</si>
  <si>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</si>
  <si>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</si>
  <si>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</si>
  <si>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</si>
  <si>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</si>
  <si>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</si>
  <si>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</si>
  <si>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</si>
  <si>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</si>
  <si>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</si>
  <si>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</si>
  <si>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</si>
  <si>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</si>
  <si>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</si>
  <si>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</si>
  <si>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</si>
  <si>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</si>
  <si>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</si>
  <si>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</si>
  <si>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</si>
  <si>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</si>
  <si>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</si>
  <si>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</si>
  <si>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</si>
  <si>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</si>
  <si>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</si>
  <si>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</si>
  <si>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</si>
  <si>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</si>
  <si>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</si>
  <si>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</si>
  <si>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</si>
  <si>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</si>
  <si>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</si>
  <si>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</si>
  <si>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</si>
  <si>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</si>
  <si>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</si>
  <si>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</si>
  <si>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</si>
  <si>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</si>
  <si>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</si>
  <si>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</si>
  <si>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</si>
  <si>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</si>
  <si>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</si>
  <si>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</si>
  <si>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</si>
  <si>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</si>
  <si>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</si>
  <si>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</si>
  <si>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</si>
  <si>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</si>
  <si>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</si>
  <si>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</si>
  <si>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</si>
  <si>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</si>
  <si>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</si>
  <si>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</si>
  <si>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</si>
  <si>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</si>
  <si>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</si>
  <si>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</si>
  <si>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</si>
  <si>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</si>
  <si>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</si>
  <si>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</si>
  <si>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</si>
  <si>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</si>
  <si>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</si>
  <si>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</si>
  <si>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</si>
  <si>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</si>
  <si>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</si>
  <si>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</si>
  <si>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</si>
  <si>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</si>
  <si>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</si>
  <si>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</si>
  <si>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</si>
  <si>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</si>
  <si>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</si>
  <si>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</si>
  <si>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</si>
  <si>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</si>
  <si>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</si>
  <si>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</si>
  <si>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</si>
  <si>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</si>
  <si>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</si>
  <si>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</si>
  <si>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</si>
  <si>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</si>
  <si>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</si>
  <si>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</si>
  <si>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</si>
  <si>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</si>
  <si>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</si>
  <si>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</si>
  <si>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</si>
  <si>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</si>
  <si>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</si>
  <si>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</si>
  <si>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</si>
  <si>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</si>
  <si>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</si>
  <si>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</si>
  <si>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</si>
  <si>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</si>
  <si>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</si>
  <si>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</si>
  <si>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</si>
  <si>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</si>
  <si>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</si>
  <si>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</si>
  <si>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</si>
  <si>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</si>
  <si>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</si>
  <si>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</si>
  <si>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</si>
  <si>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</si>
  <si>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</si>
  <si>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</si>
  <si>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</si>
  <si>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</si>
  <si>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</si>
  <si>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</si>
  <si>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</si>
  <si>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</si>
  <si>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</si>
  <si>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</si>
  <si>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</si>
  <si>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</si>
  <si>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</si>
  <si>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</si>
  <si>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</si>
  <si>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</si>
  <si>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</si>
  <si>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</si>
  <si>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</si>
  <si>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</si>
  <si>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</si>
  <si>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</si>
  <si>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</si>
  <si>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</si>
  <si>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</si>
  <si>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</si>
  <si>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</si>
  <si>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</si>
  <si>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</si>
  <si>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</si>
  <si>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</si>
  <si>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</si>
  <si>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</si>
  <si>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</si>
  <si>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</si>
  <si>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</si>
  <si>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</si>
  <si>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</si>
  <si>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</si>
  <si>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</si>
  <si>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</si>
  <si>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</si>
  <si>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</si>
  <si>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</si>
  <si>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</si>
  <si>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</si>
  <si>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</si>
  <si>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</si>
  <si>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</si>
  <si>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</si>
  <si>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</si>
  <si>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</si>
  <si>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</si>
  <si>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</si>
  <si>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</si>
  <si>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</si>
  <si>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</si>
  <si>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</si>
  <si>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</si>
  <si>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</si>
  <si>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</si>
  <si>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</si>
  <si>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</si>
  <si>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</si>
  <si>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</si>
  <si>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</si>
  <si>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</si>
  <si>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</si>
  <si>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</si>
  <si>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</si>
  <si>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</si>
  <si>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</si>
  <si>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</si>
  <si>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</si>
  <si>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</si>
  <si>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</si>
  <si>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</si>
  <si>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</si>
  <si>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</si>
  <si>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</si>
  <si>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</si>
  <si>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</si>
  <si>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</si>
  <si>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</si>
  <si>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</si>
  <si>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</si>
  <si>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</si>
  <si>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</si>
  <si>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</si>
  <si>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</si>
  <si>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</si>
  <si>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</si>
  <si>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</si>
  <si>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</si>
  <si>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</si>
  <si>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</si>
  <si>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</si>
  <si>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</si>
  <si>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</si>
  <si>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</si>
  <si>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</si>
  <si>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</si>
  <si>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</si>
  <si>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</si>
  <si>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</si>
  <si>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</si>
  <si>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</si>
  <si>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</si>
  <si>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</si>
  <si>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</si>
  <si>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</si>
  <si>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</si>
  <si>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</si>
  <si>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</si>
  <si>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</si>
  <si>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</si>
  <si>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</si>
  <si>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</si>
  <si>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</si>
  <si>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</si>
  <si>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</si>
  <si>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</si>
  <si>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</si>
  <si>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</si>
  <si>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</si>
  <si>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</si>
  <si>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</si>
  <si>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</si>
  <si>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</si>
  <si>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</si>
  <si>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</si>
  <si>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</si>
  <si>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</si>
  <si>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</si>
  <si>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</si>
  <si>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</si>
  <si>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</si>
  <si>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</si>
  <si>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</si>
  <si>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</si>
  <si>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</si>
  <si>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</si>
  <si>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</si>
  <si>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</si>
  <si>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</si>
  <si>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</si>
  <si>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</si>
  <si>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</si>
  <si>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</si>
  <si>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</si>
  <si>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</si>
  <si>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</si>
  <si>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</si>
  <si>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</si>
  <si>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</si>
  <si>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</si>
  <si>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</si>
  <si>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</si>
  <si>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</si>
  <si>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</si>
  <si>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</si>
  <si>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</si>
  <si>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</si>
  <si>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</si>
  <si>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</si>
  <si>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</si>
  <si>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</si>
  <si>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</si>
  <si>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</si>
  <si>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</si>
  <si>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</si>
  <si>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</si>
  <si>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</si>
  <si>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</si>
  <si>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</si>
  <si>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</si>
  <si>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</si>
  <si>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</si>
  <si>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</si>
  <si>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</si>
  <si>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</si>
  <si>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</si>
  <si>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</si>
  <si>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</si>
  <si>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</si>
  <si>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</si>
  <si>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</si>
  <si>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</si>
  <si>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</si>
  <si>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</si>
  <si>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</si>
  <si>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</si>
  <si>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</si>
  <si>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</si>
  <si>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</si>
  <si>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</si>
  <si>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</si>
  <si>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</si>
  <si>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</si>
  <si>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</si>
  <si>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</si>
  <si>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</si>
  <si>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</si>
  <si>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</si>
  <si>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</si>
  <si>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</si>
  <si>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</si>
  <si>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</si>
  <si>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</si>
  <si>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</si>
  <si>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</si>
  <si>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</si>
  <si>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</si>
  <si>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</si>
  <si>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</si>
  <si>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</si>
  <si>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</si>
  <si>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</si>
  <si>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</si>
  <si>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</si>
  <si>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</si>
  <si>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</si>
  <si>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</si>
  <si>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</si>
  <si>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</si>
  <si>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</si>
  <si>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</si>
  <si>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</si>
  <si>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</si>
  <si>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</si>
  <si>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</si>
  <si>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</si>
  <si>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</si>
  <si>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</si>
  <si>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</si>
  <si>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</si>
  <si>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</si>
  <si>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</si>
  <si>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</si>
  <si>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</si>
  <si>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</si>
  <si>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</si>
  <si>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</si>
  <si>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</si>
  <si>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</si>
  <si>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</si>
  <si>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</si>
  <si>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</si>
  <si>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</si>
  <si>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</si>
  <si>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</si>
  <si>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</si>
  <si>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</si>
  <si>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</si>
  <si>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</si>
  <si>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</si>
  <si>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</si>
  <si>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</si>
  <si>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</si>
  <si>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</si>
  <si>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</si>
  <si>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</si>
  <si>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</si>
  <si>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</si>
  <si>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</si>
  <si>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</si>
  <si>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</si>
  <si>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</si>
  <si>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</si>
  <si>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</si>
  <si>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</si>
  <si>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</si>
  <si>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</si>
  <si>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</si>
  <si>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</si>
  <si>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</si>
  <si>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</si>
  <si>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</si>
  <si>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</si>
  <si>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</si>
  <si>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</si>
  <si>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</si>
  <si>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</si>
  <si>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</si>
  <si>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</si>
  <si>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</si>
  <si>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</si>
  <si>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</si>
  <si>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</si>
  <si>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</si>
  <si>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</si>
  <si>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</si>
  <si>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</si>
  <si>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</si>
  <si>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</si>
  <si>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</si>
  <si>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</si>
  <si>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</si>
  <si>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</si>
  <si>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</si>
  <si>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</si>
  <si>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</si>
  <si>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</si>
  <si>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</si>
  <si>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</si>
  <si>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</si>
  <si>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</si>
  <si>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</si>
  <si>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</si>
  <si>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</si>
  <si>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</si>
  <si>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</si>
  <si>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</si>
  <si>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</si>
  <si>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</si>
  <si>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</si>
  <si>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</si>
  <si>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</si>
  <si>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</si>
  <si>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</si>
  <si>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</si>
  <si>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</si>
  <si>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</si>
  <si>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</si>
  <si>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</si>
  <si>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</si>
  <si>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</si>
  <si>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</si>
  <si>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</si>
  <si>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</si>
  <si>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</si>
  <si>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</si>
  <si>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</si>
  <si>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</si>
  <si>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</si>
  <si>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</si>
  <si>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</si>
  <si>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</si>
  <si>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</si>
  <si>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</si>
  <si>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</si>
  <si>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</si>
  <si>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</si>
  <si>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</si>
  <si>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</si>
  <si>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</si>
  <si>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</si>
  <si>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</si>
  <si>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</si>
  <si>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</si>
  <si>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</si>
  <si>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</si>
  <si>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</si>
  <si>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</si>
  <si>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</si>
  <si>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</si>
  <si>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</si>
  <si>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</si>
  <si>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</si>
  <si>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</si>
  <si>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</si>
  <si>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</si>
  <si>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</si>
  <si>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</si>
  <si>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</si>
  <si>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</si>
  <si>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</si>
  <si>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</si>
  <si>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</si>
  <si>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</si>
  <si>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</si>
  <si>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</si>
  <si>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</si>
  <si>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</si>
  <si>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</si>
  <si>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</si>
  <si>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</si>
  <si>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</si>
  <si>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</si>
  <si>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</si>
  <si>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</si>
  <si>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</si>
  <si>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</si>
  <si>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</si>
  <si>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</si>
  <si>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</si>
  <si>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</si>
  <si>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</si>
  <si>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</si>
  <si>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</si>
  <si>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</si>
  <si>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</si>
  <si>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</si>
  <si>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</si>
  <si>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</si>
  <si>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</si>
  <si>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</si>
  <si>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</si>
  <si>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</si>
  <si>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</si>
  <si>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</si>
  <si>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</si>
  <si>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</si>
  <si>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</si>
  <si>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</si>
  <si>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</si>
  <si>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</si>
  <si>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</si>
  <si>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</si>
  <si>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</si>
  <si>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</si>
  <si>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</si>
  <si>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</si>
  <si>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</si>
  <si>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</si>
  <si>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</si>
  <si>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</si>
  <si>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</si>
  <si>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</si>
  <si>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</si>
  <si>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</si>
  <si>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</si>
  <si>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</si>
  <si>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</si>
  <si>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</si>
  <si>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</si>
  <si>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</si>
  <si>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</si>
  <si>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</si>
  <si>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</si>
  <si>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</si>
  <si>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</si>
  <si>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</si>
  <si>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</si>
  <si>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</si>
  <si>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</si>
  <si>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</si>
  <si>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</si>
  <si>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</si>
  <si>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</si>
  <si>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</si>
  <si>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</si>
  <si>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</si>
  <si>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</si>
  <si>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</si>
  <si>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</si>
  <si>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</si>
  <si>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</si>
  <si>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</si>
  <si>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</si>
  <si>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</si>
  <si>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</si>
  <si>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</si>
  <si>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</si>
  <si>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</si>
  <si>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</si>
  <si>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</si>
  <si>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</si>
  <si>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</si>
  <si>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</si>
  <si>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</si>
  <si>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</si>
  <si>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</si>
  <si>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</si>
  <si>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</si>
  <si>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</si>
  <si>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</si>
  <si>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</si>
  <si>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</si>
  <si>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</si>
  <si>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</si>
  <si>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</si>
  <si>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</si>
  <si>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</si>
  <si>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</si>
  <si>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</si>
  <si>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</si>
  <si>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</si>
  <si>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</si>
  <si>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</si>
  <si>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</si>
  <si>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</si>
  <si>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</si>
  <si>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</si>
  <si>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</si>
  <si>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</si>
  <si>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</si>
  <si>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</si>
  <si>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</si>
  <si>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</si>
  <si>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</si>
  <si>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</si>
  <si>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</si>
  <si>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</si>
  <si>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</si>
  <si>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</si>
  <si>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</si>
  <si>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</si>
  <si>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</si>
  <si>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</si>
  <si>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</si>
  <si>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</si>
  <si>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</si>
  <si>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</si>
  <si>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</si>
  <si>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</si>
  <si>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</si>
  <si>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</si>
  <si>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</si>
  <si>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</si>
  <si>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</si>
  <si>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</si>
  <si>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</si>
  <si>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</si>
  <si>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</si>
  <si>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</si>
  <si>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</si>
  <si>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</si>
  <si>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</si>
  <si>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</si>
  <si>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</si>
  <si>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</si>
  <si>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</si>
  <si>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</si>
  <si>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</si>
  <si>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</si>
  <si>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</si>
  <si>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</si>
  <si>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</si>
  <si>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</si>
  <si>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</si>
  <si>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</si>
  <si>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</si>
  <si>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</si>
  <si>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</si>
  <si>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</si>
  <si>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</si>
  <si>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</si>
  <si>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</si>
  <si>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</si>
  <si>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</si>
  <si>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</si>
  <si>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</si>
  <si>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</si>
  <si>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</si>
  <si>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</si>
  <si>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</si>
  <si>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</si>
  <si>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</si>
  <si>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</si>
  <si>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</si>
  <si>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</si>
  <si>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</si>
  <si>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</si>
  <si>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</si>
  <si>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</si>
  <si>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</si>
  <si>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</si>
  <si>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</si>
  <si>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</si>
  <si>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</si>
  <si>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</si>
  <si>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</si>
  <si>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</si>
  <si>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</si>
  <si>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</si>
  <si>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</si>
  <si>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</si>
  <si>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</si>
  <si>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</si>
  <si>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</si>
  <si>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</si>
  <si>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</si>
  <si>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</si>
  <si>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</si>
  <si>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</si>
  <si>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</si>
  <si>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</si>
  <si>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</si>
  <si>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</si>
  <si>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</si>
  <si>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</si>
  <si>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</si>
  <si>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</si>
  <si>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</si>
  <si>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</si>
  <si>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</si>
  <si>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</si>
  <si>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</si>
  <si>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</si>
  <si>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</si>
  <si>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</si>
  <si>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</si>
  <si>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</si>
  <si>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</si>
  <si>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</si>
  <si>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</si>
  <si>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</si>
  <si>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</si>
  <si>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</si>
  <si>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</si>
  <si>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</si>
  <si>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</si>
  <si>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</si>
  <si>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</si>
  <si>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</si>
  <si>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</si>
  <si>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</si>
  <si>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</si>
  <si>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</si>
  <si>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</si>
  <si>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</si>
  <si>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</si>
  <si>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</si>
  <si>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</si>
  <si>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</si>
  <si>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</si>
  <si>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</si>
  <si>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</si>
  <si>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</si>
  <si>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</si>
  <si>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</si>
  <si>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</si>
  <si>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</si>
  <si>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</si>
  <si>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</si>
  <si>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</si>
  <si>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</si>
  <si>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</si>
  <si>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</si>
  <si>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</si>
  <si>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</si>
  <si>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</si>
  <si>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</si>
  <si>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</si>
  <si>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</si>
  <si>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</si>
  <si>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</si>
  <si>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</si>
  <si>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</si>
  <si>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</si>
  <si>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</si>
  <si>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</si>
  <si>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</si>
  <si>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</si>
  <si>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</si>
  <si>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</si>
  <si>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</si>
  <si>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</si>
  <si>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</si>
  <si>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</si>
  <si>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</si>
  <si>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</si>
  <si>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</si>
  <si>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</si>
  <si>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</si>
  <si>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</si>
  <si>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</si>
  <si>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</si>
  <si>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</si>
  <si>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</si>
  <si>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</si>
  <si>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</si>
  <si>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</si>
  <si>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</si>
  <si>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</si>
  <si>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</si>
  <si>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</si>
  <si>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</si>
  <si>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</si>
  <si>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</si>
  <si>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</si>
  <si>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</si>
  <si>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</si>
  <si>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</si>
  <si>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</si>
  <si>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</si>
  <si>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</si>
  <si>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</si>
  <si>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</si>
  <si>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</si>
  <si>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</si>
  <si>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</si>
  <si>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</si>
  <si>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</si>
  <si>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</si>
  <si>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</si>
  <si>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</si>
  <si>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</si>
  <si>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</si>
  <si>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</si>
  <si>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</si>
  <si>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</si>
  <si>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</si>
  <si>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</si>
  <si>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</si>
  <si>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</si>
  <si>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</si>
  <si>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</si>
  <si>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</si>
  <si>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</si>
  <si>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</si>
  <si>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</si>
  <si>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</si>
  <si>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</si>
  <si>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</si>
  <si>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</si>
  <si>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</si>
  <si>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</si>
  <si>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</si>
  <si>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</si>
  <si>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</si>
  <si>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</si>
  <si>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</si>
  <si>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</si>
  <si>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</si>
  <si>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</si>
  <si>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</si>
  <si>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</si>
  <si>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</si>
  <si>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</si>
  <si>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</si>
  <si>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</si>
  <si>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</si>
  <si>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</si>
  <si>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</si>
  <si>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</si>
  <si>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</si>
  <si>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</si>
  <si>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</si>
  <si>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</si>
  <si>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</si>
  <si>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</si>
  <si>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</si>
  <si>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</si>
  <si>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</si>
  <si>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</si>
  <si>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</si>
  <si>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</si>
  <si>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</si>
  <si>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</si>
  <si>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</si>
  <si>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</si>
  <si>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</si>
  <si>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</si>
  <si>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</si>
  <si>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</si>
  <si>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</si>
  <si>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</si>
  <si>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</si>
  <si>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</si>
  <si>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</si>
  <si>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</si>
  <si>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</si>
  <si>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</si>
  <si>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</si>
  <si>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</si>
  <si>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</si>
  <si>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</si>
  <si>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</si>
  <si>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</si>
  <si>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</si>
  <si>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</si>
  <si>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</si>
  <si>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</si>
  <si>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</si>
  <si>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</si>
  <si>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</si>
  <si>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</si>
  <si>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</si>
  <si>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</si>
  <si>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</si>
  <si>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</si>
  <si>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</si>
  <si>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</si>
  <si>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</si>
  <si>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</si>
  <si>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</si>
  <si>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</si>
  <si>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</si>
  <si>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</si>
  <si>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</si>
  <si>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</si>
  <si>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</si>
  <si>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</si>
  <si>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</si>
  <si>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</si>
  <si>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</si>
  <si>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</si>
  <si>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</si>
  <si>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</si>
  <si>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</si>
  <si>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</si>
  <si>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</si>
  <si>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</si>
  <si>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</si>
  <si>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</si>
  <si>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</si>
  <si>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</si>
  <si>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</si>
  <si>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</si>
  <si>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</si>
  <si>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</si>
  <si>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</si>
  <si>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</si>
  <si>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</si>
  <si>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</si>
  <si>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</si>
  <si>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</si>
  <si>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</si>
  <si>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</si>
  <si>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</si>
  <si>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</si>
  <si>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</si>
  <si>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</si>
  <si>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</si>
  <si>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</si>
  <si>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</si>
  <si>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</si>
  <si>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</si>
  <si>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</si>
  <si>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</si>
  <si>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</si>
  <si>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</si>
  <si>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</si>
  <si>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</si>
  <si>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</si>
  <si>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</si>
  <si>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</si>
  <si>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</si>
  <si>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</si>
  <si>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</si>
  <si>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</si>
  <si>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</si>
  <si>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</si>
  <si>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</si>
  <si>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</si>
  <si>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</si>
  <si>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</si>
  <si>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</si>
  <si>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</si>
  <si>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</si>
  <si>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</si>
  <si>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</si>
  <si>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</si>
  <si>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</si>
  <si>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</si>
  <si>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</si>
  <si>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</si>
  <si>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</si>
  <si>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</si>
  <si>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</si>
  <si>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</si>
  <si>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</si>
  <si>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</si>
  <si>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</si>
  <si>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</si>
  <si>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</si>
  <si>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</si>
  <si>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</si>
  <si>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</si>
  <si>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</si>
  <si>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</si>
  <si>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</si>
  <si>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</si>
  <si>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</si>
  <si>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</si>
  <si>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</si>
  <si>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</si>
  <si>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</si>
  <si>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</si>
  <si>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</si>
  <si>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</si>
  <si>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</si>
  <si>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</si>
  <si>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</si>
  <si>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</si>
  <si>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</si>
  <si>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</si>
  <si>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</si>
  <si>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</si>
  <si>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</si>
  <si>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</si>
  <si>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</si>
  <si>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</si>
  <si>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</si>
  <si>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</si>
  <si>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</si>
  <si>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</si>
  <si>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</si>
  <si>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</si>
  <si>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</si>
  <si>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</si>
  <si>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</si>
  <si>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</si>
  <si>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</si>
  <si>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</si>
  <si>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</si>
  <si>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</si>
  <si>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</si>
  <si>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</si>
  <si>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</si>
  <si>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</si>
  <si>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</si>
  <si>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</si>
  <si>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</si>
  <si>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</si>
  <si>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</si>
  <si>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</si>
  <si>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</si>
  <si>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</si>
  <si>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</si>
  <si>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</si>
  <si>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</si>
  <si>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</si>
  <si>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</si>
  <si>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</si>
  <si>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</si>
  <si>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</si>
  <si>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</si>
  <si>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</si>
  <si>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</si>
  <si>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</si>
  <si>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</si>
  <si>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</si>
  <si>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</si>
  <si>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</si>
  <si>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</si>
  <si>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</si>
  <si>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</si>
  <si>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</si>
  <si>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</si>
  <si>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</si>
  <si>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</si>
  <si>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</si>
  <si>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</si>
  <si>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</si>
  <si>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</si>
  <si>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</si>
  <si>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</si>
  <si>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</si>
  <si>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</si>
  <si>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</si>
  <si>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</si>
  <si>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</si>
  <si>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</si>
  <si>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</si>
  <si>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</si>
  <si>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</si>
  <si>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</si>
  <si>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</si>
  <si>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</si>
  <si>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</si>
  <si>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</si>
  <si>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</si>
  <si>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</si>
  <si>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</si>
  <si>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</si>
  <si>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</si>
  <si>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</si>
  <si>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</si>
  <si>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</si>
  <si>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</si>
  <si>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</si>
  <si>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</si>
  <si>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</si>
  <si>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</si>
  <si>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</si>
  <si>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</si>
  <si>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</si>
  <si>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</si>
  <si>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</si>
  <si>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</si>
  <si>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</si>
  <si>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</si>
  <si>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</si>
  <si>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</si>
  <si>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</si>
  <si>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</si>
  <si>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</si>
  <si>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</si>
  <si>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</si>
  <si>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</si>
  <si>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</si>
  <si>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</si>
  <si>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</si>
  <si>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</si>
  <si>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</si>
  <si>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</si>
  <si>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</si>
  <si>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</si>
  <si>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</si>
  <si>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</si>
  <si>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</si>
  <si>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</si>
  <si>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</si>
  <si>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</si>
  <si>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</si>
  <si>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</si>
  <si>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</si>
  <si>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</si>
  <si>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</si>
  <si>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</si>
  <si>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</si>
  <si>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</si>
  <si>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</si>
  <si>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</si>
  <si>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</si>
  <si>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</si>
  <si>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</si>
  <si>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</si>
  <si>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</si>
  <si>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</si>
  <si>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</si>
  <si>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</si>
  <si>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</si>
  <si>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</si>
  <si>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</si>
  <si>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</si>
  <si>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</si>
  <si>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</si>
  <si>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</si>
  <si>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</si>
  <si>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</si>
  <si>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</si>
  <si>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</si>
  <si>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</si>
  <si>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</si>
  <si>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</si>
  <si>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</si>
  <si>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</si>
  <si>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</si>
  <si>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</si>
  <si>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</si>
  <si>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</si>
  <si>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</si>
  <si>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</si>
  <si>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</si>
  <si>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</si>
  <si>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</si>
  <si>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</si>
  <si>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</si>
  <si>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</si>
  <si>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</si>
  <si>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</si>
  <si>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</si>
  <si>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</si>
  <si>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</si>
  <si>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</si>
  <si>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</si>
  <si>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</si>
  <si>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</si>
  <si>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</si>
  <si>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</si>
  <si>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</si>
  <si>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</si>
  <si>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</si>
  <si>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</si>
  <si>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</si>
  <si>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</si>
  <si>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</si>
  <si>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</si>
  <si>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</si>
  <si>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</si>
  <si>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</si>
  <si>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</si>
  <si>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</si>
  <si>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</si>
  <si>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</si>
  <si>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</si>
  <si>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</si>
  <si>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</si>
  <si>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</si>
  <si>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</si>
  <si>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</si>
  <si>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</si>
  <si>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</si>
  <si>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</si>
  <si>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</si>
  <si>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</si>
  <si>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</si>
  <si>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</si>
  <si>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</si>
  <si>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</si>
  <si>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</si>
  <si>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</si>
  <si>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</si>
  <si>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</si>
  <si>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</si>
  <si>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</si>
  <si>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</si>
  <si>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</si>
  <si>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</si>
  <si>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</si>
  <si>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</si>
  <si>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</si>
  <si>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</si>
  <si>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</si>
  <si>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</si>
  <si>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</si>
  <si>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</si>
  <si>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</si>
  <si>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</si>
  <si>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</si>
  <si>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</si>
  <si>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</si>
  <si>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</si>
  <si>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</si>
  <si>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</si>
  <si>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</si>
  <si>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</si>
  <si>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</si>
  <si>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</si>
  <si>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</si>
  <si>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</si>
  <si>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</si>
  <si>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</si>
  <si>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</si>
  <si>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</si>
  <si>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</si>
  <si>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</si>
  <si>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</si>
  <si>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</si>
  <si>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</si>
  <si>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</si>
  <si>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</si>
  <si>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</si>
  <si>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</si>
  <si>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</si>
  <si>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</si>
  <si>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</si>
  <si>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</si>
  <si>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</si>
  <si>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</si>
  <si>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</si>
  <si>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</si>
  <si>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</si>
  <si>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</si>
  <si>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</si>
  <si>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</si>
  <si>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</si>
  <si>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</si>
  <si>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</si>
  <si>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</si>
  <si>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</si>
  <si>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</si>
  <si>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</si>
  <si>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</si>
  <si>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</si>
  <si>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</si>
  <si>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</si>
  <si>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</si>
  <si>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</si>
  <si>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</si>
  <si>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</si>
  <si>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</si>
  <si>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</si>
  <si>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</si>
  <si>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</si>
  <si>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</si>
  <si>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</si>
  <si>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</si>
  <si>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</si>
  <si>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</si>
  <si>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</si>
  <si>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</si>
  <si>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</si>
  <si>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</si>
  <si>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</si>
  <si>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</si>
  <si>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</si>
  <si>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</si>
  <si>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</si>
  <si>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</si>
  <si>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</si>
  <si>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</si>
  <si>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</si>
  <si>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</si>
  <si>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</si>
  <si>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</si>
  <si>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</si>
  <si>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</si>
  <si>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</si>
  <si>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</si>
  <si>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</si>
  <si>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</si>
  <si>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</si>
  <si>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</si>
  <si>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</si>
  <si>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</si>
  <si>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</si>
  <si>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</si>
  <si>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</si>
  <si>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</si>
  <si>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</si>
  <si>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</si>
  <si>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</si>
  <si>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</si>
  <si>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</si>
  <si>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</si>
  <si>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</si>
  <si>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</si>
  <si>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</si>
  <si>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</si>
  <si>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</si>
  <si>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</si>
  <si>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</si>
  <si>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</si>
  <si>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</si>
  <si>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</si>
  <si>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</si>
  <si>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</si>
  <si>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</si>
  <si>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</si>
  <si>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</si>
  <si>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</si>
  <si>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</si>
  <si>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</si>
  <si>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</si>
  <si>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</si>
  <si>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</si>
  <si>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</si>
  <si>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</si>
  <si>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</si>
  <si>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</si>
  <si>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</si>
  <si>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</si>
  <si>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</si>
  <si>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</si>
  <si>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</si>
  <si>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</si>
  <si>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</si>
  <si>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</si>
  <si>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</si>
  <si>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</si>
  <si>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</si>
  <si>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</si>
  <si>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</si>
  <si>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</si>
  <si>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</si>
  <si>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</si>
  <si>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</si>
  <si>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</si>
  <si>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</si>
  <si>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</si>
  <si>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</si>
  <si>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</si>
  <si>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</si>
  <si>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</si>
  <si>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</si>
  <si>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</si>
  <si>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</si>
  <si>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</si>
  <si>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</si>
  <si>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</si>
  <si>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</si>
  <si>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</si>
  <si>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</si>
  <si>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</si>
  <si>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</si>
  <si>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</si>
  <si>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</si>
  <si>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</si>
  <si>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</si>
  <si>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</si>
  <si>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</si>
  <si>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</si>
  <si>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</si>
  <si>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</si>
  <si>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</si>
  <si>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</si>
  <si>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</si>
  <si>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</si>
  <si>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</si>
  <si>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</si>
  <si>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</si>
  <si>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</si>
  <si>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</si>
  <si>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</si>
  <si>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</si>
  <si>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</si>
  <si>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</si>
  <si>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</si>
  <si>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</si>
  <si>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</si>
  <si>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</si>
  <si>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</si>
  <si>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</si>
  <si>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</si>
  <si>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</si>
  <si>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</si>
  <si>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</si>
  <si>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</si>
  <si>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</si>
  <si>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</si>
  <si>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</si>
  <si>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</si>
  <si>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</si>
  <si>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</si>
  <si>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</si>
  <si>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</si>
  <si>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</si>
  <si>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</si>
  <si>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</si>
  <si>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</si>
  <si>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</si>
  <si>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</si>
  <si>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</si>
  <si>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</si>
  <si>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</si>
  <si>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</si>
  <si>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</si>
  <si>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</si>
  <si>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</si>
  <si>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</si>
  <si>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</si>
  <si>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</si>
  <si>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</si>
  <si>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</si>
  <si>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</si>
  <si>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</si>
  <si>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</si>
  <si>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</si>
  <si>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</si>
  <si>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</si>
  <si>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</si>
  <si>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</si>
  <si>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</si>
  <si>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</si>
  <si>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</si>
  <si>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</si>
  <si>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</si>
  <si>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</si>
  <si>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</si>
  <si>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</si>
  <si>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</si>
  <si>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</si>
  <si>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</si>
  <si>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</si>
  <si>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</si>
  <si>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</si>
  <si>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</si>
  <si>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</si>
  <si>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</si>
  <si>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</si>
  <si>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</si>
  <si>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</si>
  <si>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</si>
  <si>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</si>
  <si>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</si>
  <si>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</si>
  <si>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</si>
  <si>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</si>
  <si>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</si>
  <si>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</si>
  <si>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</si>
  <si>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</si>
  <si>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</si>
  <si>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</si>
  <si>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</si>
  <si>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</si>
  <si>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</si>
  <si>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</si>
  <si>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</si>
  <si>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</si>
  <si>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</si>
  <si>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</si>
  <si>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</si>
  <si>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</si>
  <si>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</si>
  <si>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</si>
  <si>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</si>
  <si>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</si>
  <si>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</si>
  <si>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</si>
  <si>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</si>
  <si>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</si>
  <si>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</si>
  <si>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</si>
  <si>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</si>
  <si>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</si>
  <si>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</si>
  <si>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</si>
  <si>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</si>
  <si>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</si>
  <si>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</si>
  <si>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</si>
  <si>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</si>
  <si>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</si>
  <si>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</si>
  <si>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</si>
  <si>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</si>
  <si>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</si>
  <si>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</si>
  <si>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</si>
  <si>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</si>
  <si>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</si>
  <si>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</si>
  <si>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</si>
  <si>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</si>
  <si>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</si>
  <si>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</si>
  <si>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</si>
  <si>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</si>
  <si>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</si>
  <si>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</si>
  <si>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</si>
  <si>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</si>
  <si>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</si>
  <si>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</si>
  <si>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</si>
  <si>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</si>
  <si>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</si>
  <si>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</si>
  <si>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</si>
  <si>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</si>
  <si>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</si>
  <si>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</si>
  <si>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</si>
  <si>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</si>
  <si>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</si>
  <si>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</si>
  <si>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</si>
  <si>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</si>
  <si>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</si>
  <si>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</si>
  <si>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</si>
  <si>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</si>
  <si>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</si>
  <si>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</si>
  <si>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</si>
  <si>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</si>
  <si>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</si>
  <si>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</si>
  <si>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</si>
  <si>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</si>
  <si>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</si>
  <si>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</si>
  <si>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</si>
  <si>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</si>
  <si>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</si>
  <si>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</si>
  <si>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</si>
  <si>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</si>
  <si>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</si>
  <si>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</si>
  <si>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</si>
  <si>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</si>
  <si>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</si>
  <si>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</si>
  <si>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</si>
  <si>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</si>
  <si>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</si>
  <si>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</si>
  <si>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</si>
  <si>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</si>
  <si>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</si>
  <si>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</si>
  <si>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</si>
  <si>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</si>
  <si>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</si>
  <si>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</si>
  <si>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</si>
  <si>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</si>
  <si>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</si>
  <si>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</si>
  <si>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</si>
  <si>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</si>
  <si>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</si>
  <si>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</si>
  <si>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</si>
  <si>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</si>
  <si>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</si>
  <si>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</si>
  <si>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</si>
  <si>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</si>
  <si>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</si>
  <si>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</si>
  <si>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</si>
  <si>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</si>
  <si>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</si>
  <si>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</si>
  <si>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</si>
  <si>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</si>
  <si>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</si>
  <si>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</si>
  <si>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</si>
  <si>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</si>
  <si>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</si>
  <si>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</si>
  <si>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</si>
  <si>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</si>
  <si>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</si>
  <si>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</si>
  <si>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</si>
  <si>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</si>
  <si>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</si>
  <si>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</si>
  <si>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</si>
  <si>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</si>
  <si>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</si>
  <si>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</si>
  <si>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</si>
  <si>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</si>
  <si>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</si>
  <si>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</si>
  <si>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</si>
  <si>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</si>
  <si>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</si>
  <si>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</si>
  <si>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</si>
  <si>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</si>
  <si>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</si>
  <si>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</si>
  <si>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</si>
  <si>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</si>
  <si>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</si>
  <si>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</si>
  <si>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</si>
  <si>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</si>
  <si>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</si>
  <si>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</si>
  <si>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</si>
  <si>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</si>
  <si>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</si>
  <si>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</si>
  <si>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</si>
  <si>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</si>
  <si>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</si>
  <si>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</si>
  <si>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</si>
  <si>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</si>
  <si>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</si>
  <si>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</si>
  <si>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</si>
  <si>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</si>
  <si>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</si>
  <si>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</si>
  <si>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</si>
  <si>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</si>
  <si>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</si>
  <si>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</si>
  <si>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</si>
  <si>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</si>
  <si>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</si>
  <si>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</si>
  <si>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</si>
  <si>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</si>
  <si>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</si>
  <si>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</si>
  <si>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</si>
  <si>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</si>
  <si>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</si>
  <si>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</si>
  <si>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</si>
  <si>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</si>
  <si>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</si>
  <si>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</si>
  <si>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</si>
  <si>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</si>
  <si>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</si>
  <si>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</si>
  <si>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</si>
  <si>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</si>
  <si>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</si>
  <si>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</si>
  <si>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</si>
  <si>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</si>
  <si>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</si>
  <si>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</si>
  <si>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</si>
  <si>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</si>
  <si>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</si>
  <si>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</si>
  <si>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</si>
  <si>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</si>
  <si>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</si>
  <si>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</si>
  <si>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</si>
  <si>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</si>
  <si>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</si>
  <si>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</si>
  <si>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</si>
  <si>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</si>
  <si>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</si>
  <si>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</si>
  <si>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</si>
  <si>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</si>
  <si>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</si>
  <si>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</si>
  <si>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</si>
  <si>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</si>
  <si>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</si>
  <si>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</si>
  <si>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</si>
  <si>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</si>
  <si>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</si>
  <si>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</si>
  <si>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</si>
  <si>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</si>
  <si>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</si>
  <si>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</si>
  <si>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</si>
  <si>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</si>
  <si>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</si>
  <si>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</si>
  <si>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</si>
  <si>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</si>
  <si>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</si>
  <si>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</si>
  <si>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</si>
  <si>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</si>
  <si>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</si>
  <si>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</si>
  <si>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</si>
  <si>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</si>
  <si>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</si>
  <si>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</si>
  <si>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</si>
  <si>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</si>
  <si>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</si>
  <si>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</si>
  <si>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</si>
  <si>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</si>
  <si>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</si>
  <si>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</si>
  <si>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</si>
  <si>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</si>
  <si>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</si>
  <si>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</si>
  <si>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</si>
  <si>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</si>
  <si>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</si>
  <si>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</si>
  <si>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</si>
  <si>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</si>
  <si>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</si>
  <si>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</si>
  <si>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</si>
  <si>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</si>
  <si>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</si>
  <si>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</si>
  <si>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</si>
  <si>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</si>
  <si>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</si>
  <si>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</si>
  <si>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</si>
  <si>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</si>
  <si>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</si>
  <si>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</si>
  <si>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</si>
  <si>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</si>
  <si>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</si>
  <si>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</si>
  <si>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</si>
  <si>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</si>
  <si>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</si>
  <si>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</si>
  <si>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</si>
  <si>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</si>
  <si>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</si>
  <si>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</si>
  <si>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</si>
  <si>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</si>
  <si>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</si>
  <si>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</si>
  <si>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</si>
  <si>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</si>
  <si>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</si>
  <si>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</si>
  <si>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</si>
  <si>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</si>
  <si>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</si>
  <si>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</si>
  <si>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</si>
  <si>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</si>
  <si>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</si>
  <si>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</si>
  <si>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</si>
  <si>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</si>
  <si>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</si>
  <si>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</si>
  <si>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</si>
  <si>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</si>
  <si>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</si>
  <si>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</si>
  <si>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</si>
  <si>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</si>
  <si>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</si>
  <si>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</si>
  <si>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</si>
  <si>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</si>
  <si>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</si>
  <si>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</si>
  <si>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</si>
  <si>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</si>
  <si>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</si>
  <si>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</si>
  <si>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</si>
  <si>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</si>
  <si>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</si>
  <si>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</si>
  <si>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</si>
  <si>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</si>
  <si>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</si>
  <si>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</si>
  <si>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</si>
  <si>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</si>
  <si>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</si>
  <si>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</si>
  <si>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</si>
  <si>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</si>
  <si>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</si>
  <si>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</si>
  <si>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</si>
  <si>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</si>
  <si>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</si>
  <si>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</si>
  <si>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</si>
  <si>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</si>
  <si>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</si>
  <si>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</si>
  <si>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</si>
  <si>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</si>
  <si>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</si>
  <si>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</si>
  <si>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</si>
  <si>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</si>
  <si>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</si>
  <si>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</si>
  <si>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</si>
  <si>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</si>
  <si>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</si>
  <si>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</si>
  <si>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</si>
  <si>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</si>
  <si>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</si>
  <si>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</si>
  <si>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</si>
  <si>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</si>
  <si>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</si>
  <si>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</si>
  <si>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</si>
  <si>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</si>
  <si>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</si>
  <si>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</si>
  <si>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</si>
  <si>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</si>
  <si>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</si>
  <si>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</si>
  <si>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</si>
  <si>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</si>
  <si>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</si>
  <si>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</si>
  <si>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</si>
  <si>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</si>
  <si>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</si>
  <si>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</si>
  <si>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</si>
  <si>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</si>
  <si>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</si>
  <si>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</si>
  <si>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</si>
  <si>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</si>
  <si>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</si>
  <si>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</si>
  <si>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</si>
  <si>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</si>
  <si>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</si>
  <si>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</si>
  <si>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</si>
  <si>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</si>
  <si>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</si>
  <si>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</si>
  <si>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</si>
  <si>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</si>
  <si>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</si>
  <si>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</si>
  <si>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</si>
  <si>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</si>
  <si>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</si>
  <si>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</si>
  <si>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</si>
  <si>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</si>
  <si>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</si>
  <si>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</si>
  <si>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</si>
  <si>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</si>
  <si>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</si>
  <si>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</si>
  <si>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</si>
  <si>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</si>
  <si>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</si>
  <si>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</si>
  <si>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</si>
  <si>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</si>
  <si>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</si>
  <si>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</si>
  <si>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</si>
  <si>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</si>
  <si>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</si>
  <si>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</si>
  <si>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</si>
  <si>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</si>
  <si>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</si>
  <si>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</si>
  <si>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</si>
  <si>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</si>
  <si>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</si>
  <si>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</si>
  <si>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</si>
  <si>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</si>
  <si>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</si>
  <si>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</si>
  <si>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</si>
  <si>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</si>
  <si>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</si>
  <si>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</si>
  <si>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</si>
  <si>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</si>
  <si>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</si>
  <si>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</si>
  <si>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</si>
  <si>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</si>
  <si>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</si>
  <si>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</si>
  <si>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</si>
  <si>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</si>
  <si>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</si>
  <si>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</si>
  <si>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</si>
  <si>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</si>
  <si>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</si>
  <si>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</si>
  <si>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</si>
  <si>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</si>
  <si>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</si>
  <si>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</si>
  <si>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</si>
  <si>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</si>
  <si>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</si>
  <si>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</si>
  <si>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</si>
  <si>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</si>
  <si>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</si>
  <si>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</si>
  <si>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</si>
  <si>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</si>
  <si>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</si>
  <si>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</si>
  <si>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</si>
  <si>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</si>
  <si>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</si>
  <si>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</si>
  <si>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</si>
  <si>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</si>
  <si>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</si>
  <si>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</si>
  <si>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</si>
  <si>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</si>
  <si>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</si>
  <si>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</si>
  <si>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</si>
  <si>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</si>
  <si>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</si>
  <si>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</si>
  <si>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</si>
  <si>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</si>
  <si>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</si>
  <si>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</si>
  <si>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</si>
  <si>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</si>
  <si>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</si>
  <si>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</si>
  <si>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</si>
  <si>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</si>
  <si>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</si>
  <si>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</si>
  <si>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</si>
  <si>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</si>
  <si>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</si>
  <si>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</si>
  <si>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</si>
  <si>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</si>
  <si>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</si>
  <si>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</si>
  <si>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</si>
  <si>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</si>
  <si>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</si>
  <si>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</si>
  <si>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</si>
  <si>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</si>
  <si>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</si>
  <si>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</si>
  <si>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</si>
  <si>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</si>
  <si>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</si>
  <si>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</si>
  <si>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</si>
  <si>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</si>
  <si>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</si>
  <si>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</si>
  <si>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</si>
  <si>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</si>
  <si>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</si>
  <si>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</si>
  <si>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</si>
  <si>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</si>
  <si>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</si>
  <si>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</si>
  <si>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</si>
  <si>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</si>
  <si>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</si>
  <si>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</si>
  <si>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</si>
  <si>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</si>
  <si>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</si>
  <si>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</si>
  <si>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</si>
  <si>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</si>
  <si>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</si>
  <si>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</si>
  <si>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</si>
  <si>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</si>
  <si>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</si>
  <si>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</si>
  <si>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</si>
  <si>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</si>
  <si>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</si>
  <si>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</si>
  <si>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</si>
  <si>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</si>
  <si>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</si>
  <si>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</si>
  <si>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</si>
  <si>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</si>
  <si>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</si>
  <si>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</si>
  <si>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</si>
  <si>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</si>
  <si>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</si>
  <si>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</si>
  <si>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</si>
  <si>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</si>
  <si>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</si>
  <si>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</si>
  <si>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</si>
  <si>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</si>
  <si>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</si>
  <si>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</si>
  <si>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</si>
  <si>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</si>
  <si>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</si>
  <si>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</si>
  <si>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</si>
  <si>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</si>
  <si>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</si>
  <si>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</si>
  <si>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</si>
  <si>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</si>
  <si>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</si>
  <si>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</si>
  <si>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</si>
  <si>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</si>
  <si>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</si>
  <si>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</si>
  <si>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</si>
  <si>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</si>
  <si>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</si>
  <si>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</si>
  <si>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</si>
  <si>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</si>
  <si>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</si>
  <si>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</si>
  <si>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</si>
  <si>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</si>
  <si>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</si>
  <si>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</si>
  <si>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</si>
  <si>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</si>
  <si>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</si>
  <si>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</si>
  <si>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</si>
  <si>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</si>
  <si>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</si>
  <si>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</si>
  <si>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</si>
  <si>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</si>
  <si>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</si>
  <si>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</si>
  <si>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</si>
  <si>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</si>
  <si>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</si>
  <si>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</si>
  <si>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</si>
  <si>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</si>
  <si>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</si>
  <si>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</si>
  <si>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</si>
  <si>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</si>
  <si>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</si>
  <si>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</si>
  <si>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</si>
  <si>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</si>
  <si>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</si>
  <si>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</si>
  <si>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</si>
  <si>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</si>
  <si>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</si>
  <si>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</si>
  <si>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</si>
  <si>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</si>
  <si>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</si>
  <si>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</si>
  <si>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</si>
  <si>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</si>
  <si>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</si>
  <si>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</si>
  <si>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</si>
  <si>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</si>
  <si>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</si>
  <si>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</si>
  <si>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</si>
  <si>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</si>
  <si>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</si>
  <si>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</si>
  <si>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</si>
  <si>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</si>
  <si>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</si>
  <si>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</si>
  <si>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</si>
  <si>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</si>
  <si>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</si>
  <si>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</si>
  <si>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</si>
  <si>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</si>
  <si>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</si>
  <si>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</si>
  <si>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</si>
  <si>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</si>
  <si>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</si>
  <si>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</si>
  <si>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</si>
  <si>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</si>
  <si>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</si>
  <si>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</si>
  <si>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</si>
  <si>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</si>
  <si>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</si>
  <si>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</si>
  <si>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</si>
  <si>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</si>
  <si>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</si>
  <si>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</si>
  <si>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</si>
  <si>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</si>
  <si>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</si>
  <si>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</si>
  <si>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</si>
  <si>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</si>
  <si>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</si>
  <si>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</si>
  <si>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</si>
  <si>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</si>
  <si>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</si>
  <si>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</si>
  <si>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</si>
  <si>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</si>
  <si>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</si>
  <si>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</si>
  <si>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</si>
  <si>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</si>
  <si>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</si>
  <si>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</si>
  <si>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</si>
  <si>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</si>
  <si>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</si>
  <si>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</si>
  <si>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</si>
  <si>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</si>
  <si>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</si>
  <si>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</si>
  <si>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</si>
  <si>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</si>
  <si>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</si>
  <si>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</si>
  <si>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</si>
  <si>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</si>
  <si>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</si>
  <si>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</si>
  <si>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</si>
  <si>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</si>
  <si>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</si>
  <si>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</si>
  <si>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</si>
  <si>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</si>
  <si>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</si>
  <si>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</si>
  <si>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</si>
  <si>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</si>
  <si>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</si>
  <si>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</si>
  <si>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</si>
  <si>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</si>
  <si>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</si>
  <si>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</si>
  <si>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</si>
  <si>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</si>
  <si>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</si>
  <si>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</si>
  <si>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</si>
  <si>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</si>
  <si>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</si>
  <si>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</si>
  <si>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</si>
  <si>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</si>
  <si>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</si>
  <si>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</si>
  <si>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</si>
  <si>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</si>
  <si>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</si>
  <si>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</si>
  <si>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</si>
  <si>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</si>
  <si>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</si>
  <si>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</si>
  <si>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</si>
  <si>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</si>
  <si>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</si>
  <si>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</si>
  <si>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</si>
  <si>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</si>
  <si>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</si>
  <si>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</si>
  <si>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</si>
  <si>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</si>
  <si>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</si>
  <si>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</si>
  <si>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</si>
  <si>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</si>
  <si>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</si>
  <si>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</si>
  <si>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</si>
  <si>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</si>
  <si>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</si>
  <si>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</si>
  <si>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</si>
  <si>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</si>
  <si>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</si>
  <si>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</si>
  <si>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</si>
  <si>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</si>
  <si>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</si>
  <si>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</si>
  <si>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</si>
  <si>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</si>
  <si>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</si>
  <si>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</si>
  <si>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</si>
  <si>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</si>
  <si>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</si>
  <si>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</si>
  <si>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</si>
  <si>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</si>
  <si>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</si>
  <si>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</si>
  <si>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</si>
  <si>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</si>
  <si>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</si>
  <si>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</si>
  <si>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</si>
  <si>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</si>
  <si>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</si>
  <si>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</si>
  <si>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</si>
  <si>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</si>
  <si>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</si>
  <si>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</si>
  <si>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</si>
  <si>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</si>
  <si>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</si>
  <si>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</si>
  <si>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</si>
  <si>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</si>
  <si>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</si>
  <si>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</si>
  <si>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</si>
  <si>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</si>
  <si>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</si>
  <si>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</si>
  <si>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</si>
  <si>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</si>
  <si>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</si>
  <si>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</si>
  <si>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</si>
  <si>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</si>
  <si>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</si>
  <si>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</si>
  <si>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</si>
  <si>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</si>
  <si>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</si>
  <si>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</si>
  <si>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</si>
  <si>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</si>
  <si>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</si>
  <si>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</si>
  <si>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</si>
  <si>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</si>
  <si>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</si>
  <si>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</si>
  <si>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</si>
  <si>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</si>
  <si>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</si>
  <si>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</si>
  <si>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</si>
  <si>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</si>
  <si>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</si>
  <si>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</si>
  <si>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</si>
  <si>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</si>
  <si>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</si>
  <si>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</si>
  <si>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</si>
  <si>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</si>
  <si>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</si>
  <si>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</si>
  <si>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</si>
  <si>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</si>
  <si>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</si>
  <si>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</si>
  <si>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</si>
  <si>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</si>
  <si>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</si>
  <si>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</si>
  <si>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</si>
  <si>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</si>
  <si>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</si>
  <si>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</si>
  <si>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</si>
  <si>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</si>
  <si>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</si>
  <si>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</si>
  <si>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</si>
  <si>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</si>
  <si>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</si>
  <si>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</si>
  <si>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</si>
  <si>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</si>
  <si>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</si>
  <si>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</si>
  <si>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</si>
  <si>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</si>
  <si>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</si>
  <si>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</si>
  <si>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</si>
  <si>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</si>
  <si>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</si>
  <si>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</si>
  <si>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</si>
  <si>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</si>
  <si>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</si>
  <si>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</si>
  <si>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</si>
  <si>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</si>
  <si>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</si>
  <si>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</si>
  <si>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</si>
  <si>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</si>
  <si>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</si>
  <si>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</si>
  <si>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</si>
  <si>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</si>
  <si>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</si>
  <si>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</si>
  <si>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</si>
  <si>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</si>
  <si>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</si>
  <si>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</si>
  <si>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</si>
  <si>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</si>
  <si>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</si>
  <si>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</si>
  <si>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</si>
  <si>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</si>
  <si>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</si>
  <si>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</si>
  <si>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</si>
  <si>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</si>
  <si>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</si>
  <si>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</si>
  <si>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</si>
  <si>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</si>
  <si>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</si>
  <si>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</si>
  <si>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</si>
  <si>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</si>
  <si>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</si>
  <si>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</si>
  <si>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</si>
  <si>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</si>
  <si>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</si>
  <si>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</si>
  <si>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</si>
  <si>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</si>
  <si>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</si>
  <si>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</si>
  <si>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</si>
  <si>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</si>
  <si>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</si>
  <si>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</si>
  <si>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</si>
  <si>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</si>
  <si>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</si>
  <si>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</si>
  <si>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</si>
  <si>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</si>
  <si>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</si>
  <si>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</si>
  <si>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</si>
  <si>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</si>
  <si>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</si>
  <si>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</si>
  <si>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</si>
  <si>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</si>
  <si>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</si>
  <si>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</si>
  <si>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</si>
  <si>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</si>
  <si>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</si>
  <si>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</si>
  <si>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</si>
  <si>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</si>
  <si>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</si>
  <si>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</si>
  <si>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</si>
  <si>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</si>
  <si>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</si>
  <si>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</si>
  <si>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</si>
  <si>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</si>
  <si>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</si>
  <si>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</si>
  <si>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</si>
  <si>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</si>
  <si>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</si>
  <si>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</si>
  <si>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</si>
  <si>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</si>
  <si>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</si>
  <si>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</si>
  <si>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</si>
  <si>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</si>
  <si>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</si>
  <si>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</si>
  <si>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</si>
  <si>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</si>
  <si>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</si>
  <si>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</si>
  <si>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</si>
  <si>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</si>
  <si>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</si>
  <si>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</si>
  <si>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</si>
  <si>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</si>
  <si>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</si>
  <si>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</si>
  <si>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</si>
  <si>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</si>
  <si>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</si>
  <si>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</si>
  <si>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</si>
  <si>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</si>
  <si>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</si>
  <si>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</si>
  <si>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</si>
  <si>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</si>
  <si>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</si>
  <si>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</si>
  <si>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</si>
  <si>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</si>
  <si>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</si>
  <si>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</si>
  <si>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</si>
  <si>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</si>
  <si>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</si>
  <si>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</si>
  <si>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</si>
  <si>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</si>
  <si>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</si>
  <si>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</si>
  <si>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</si>
  <si>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</si>
  <si>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</si>
  <si>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</si>
  <si>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</si>
  <si>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</si>
  <si>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</si>
  <si>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</si>
  <si>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</si>
  <si>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</si>
  <si>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</si>
  <si>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</si>
  <si>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</si>
  <si>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</si>
  <si>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</si>
  <si>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</si>
  <si>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</si>
  <si>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</si>
  <si>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</si>
  <si>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</si>
  <si>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</si>
  <si>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</si>
  <si>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</si>
  <si>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</si>
  <si>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</si>
  <si>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</si>
  <si>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</si>
  <si>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</si>
  <si>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</si>
  <si>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</si>
  <si>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</si>
  <si>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</si>
  <si>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</si>
  <si>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</si>
  <si>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</si>
  <si>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</si>
  <si>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</si>
  <si>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</si>
  <si>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</si>
  <si>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</si>
  <si>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</si>
  <si>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</si>
  <si>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</si>
  <si>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</si>
  <si>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</si>
  <si>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</si>
  <si>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</si>
  <si>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</si>
  <si>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</si>
  <si>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</si>
  <si>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</si>
  <si>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</si>
  <si>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</si>
  <si>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</si>
  <si>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</si>
  <si>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</si>
  <si>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</si>
  <si>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</si>
  <si>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</si>
  <si>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</si>
  <si>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</si>
  <si>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</si>
  <si>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</si>
  <si>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</si>
  <si>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</si>
  <si>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</si>
  <si>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</si>
  <si>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</si>
  <si>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</si>
  <si>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</si>
  <si>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</si>
  <si>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</si>
  <si>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</si>
  <si>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</si>
  <si>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</si>
  <si>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</si>
  <si>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</si>
  <si>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</si>
  <si>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</si>
  <si>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</si>
  <si>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</si>
  <si>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</si>
  <si>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</si>
  <si>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</si>
  <si>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</si>
  <si>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</si>
  <si>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</si>
  <si>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</si>
  <si>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</si>
  <si>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</si>
  <si>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</si>
  <si>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</si>
  <si>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</si>
  <si>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</si>
  <si>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</si>
  <si>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</si>
  <si>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</si>
  <si>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</si>
  <si>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</si>
  <si>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</si>
  <si>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</si>
  <si>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</si>
  <si>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</si>
  <si>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</si>
  <si>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</si>
  <si>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</si>
  <si>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</si>
  <si>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</si>
  <si>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</si>
  <si>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</si>
  <si>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</si>
  <si>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</si>
  <si>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</si>
  <si>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</si>
  <si>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</si>
  <si>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</si>
  <si>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</si>
  <si>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</si>
  <si>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</si>
  <si>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</si>
  <si>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</si>
  <si>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</si>
  <si>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</si>
  <si>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</si>
  <si>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</si>
  <si>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</si>
  <si>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</si>
  <si>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</si>
  <si>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</si>
  <si>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</si>
  <si>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</si>
  <si>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</si>
  <si>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</si>
  <si>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</si>
  <si>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</si>
  <si>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</si>
  <si>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</si>
  <si>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</si>
  <si>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</si>
  <si>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</si>
  <si>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</si>
  <si>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</si>
  <si>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</si>
  <si>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</si>
  <si>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</si>
  <si>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</si>
  <si>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</si>
  <si>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</si>
  <si>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</si>
  <si>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</si>
  <si>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</si>
  <si>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</si>
  <si>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</si>
  <si>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</si>
  <si>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</si>
  <si>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</si>
  <si>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</si>
  <si>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</si>
  <si>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</si>
  <si>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</si>
  <si>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</si>
  <si>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</si>
  <si>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</si>
  <si>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</si>
  <si>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</si>
  <si>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</si>
  <si>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</si>
  <si>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</si>
  <si>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</si>
  <si>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</si>
  <si>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</si>
  <si>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</si>
  <si>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</si>
  <si>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</si>
  <si>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</si>
  <si>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</si>
  <si>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</si>
  <si>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</si>
  <si>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</si>
  <si>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</si>
  <si>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</si>
  <si>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</si>
  <si>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</si>
  <si>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</si>
  <si>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</si>
  <si>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</si>
  <si>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</si>
  <si>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</si>
  <si>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</si>
  <si>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</si>
  <si>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</si>
  <si>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</si>
  <si>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</si>
  <si>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</si>
  <si>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</si>
  <si>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</si>
  <si>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</si>
  <si>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</si>
  <si>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</si>
  <si>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</si>
  <si>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</si>
  <si>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</si>
  <si>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</si>
  <si>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</si>
  <si>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</si>
  <si>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</si>
  <si>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</si>
  <si>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</si>
  <si>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</si>
  <si>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</si>
  <si>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</si>
  <si>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</si>
  <si>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</si>
  <si>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</si>
  <si>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</si>
  <si>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</si>
  <si>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</si>
  <si>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</si>
  <si>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</si>
  <si>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</si>
  <si>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</si>
  <si>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</si>
  <si>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</si>
  <si>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</si>
  <si>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</si>
  <si>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</si>
  <si>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</si>
  <si>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</si>
  <si>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</si>
  <si>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</si>
  <si>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</si>
  <si>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</si>
  <si>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</si>
  <si>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</si>
  <si>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</si>
  <si>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</si>
  <si>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</si>
  <si>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</si>
  <si>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</si>
  <si>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</si>
  <si>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</si>
  <si>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</si>
  <si>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</si>
  <si>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</si>
  <si>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</si>
  <si>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</si>
  <si>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</si>
  <si>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</si>
  <si>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</si>
  <si>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</si>
  <si>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</si>
  <si>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</si>
  <si>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</si>
  <si>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</si>
  <si>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</si>
  <si>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</si>
  <si>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</si>
  <si>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</si>
  <si>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</si>
  <si>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</si>
  <si>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</si>
  <si>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</si>
  <si>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</si>
  <si>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</si>
  <si>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</si>
  <si>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</si>
  <si>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</si>
  <si>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</si>
  <si>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</si>
  <si>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</si>
  <si>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</si>
  <si>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</si>
  <si>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</si>
  <si>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</si>
  <si>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</si>
  <si>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</si>
  <si>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</si>
  <si>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</si>
  <si>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</si>
  <si>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</si>
  <si>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</si>
  <si>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</si>
  <si>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</si>
  <si>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</si>
  <si>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</si>
  <si>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</si>
  <si>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</si>
  <si>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</si>
  <si>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</si>
  <si>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</si>
  <si>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</si>
  <si>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</si>
  <si>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</si>
  <si>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</si>
  <si>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</si>
  <si>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</si>
  <si>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</si>
  <si>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</si>
  <si>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</si>
  <si>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</si>
  <si>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</si>
  <si>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</si>
  <si>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</si>
  <si>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</si>
  <si>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</si>
  <si>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</si>
  <si>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</si>
  <si>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</si>
  <si>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</si>
  <si>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</si>
  <si>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</si>
  <si>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</si>
  <si>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</si>
  <si>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</si>
  <si>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</si>
  <si>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</si>
  <si>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</si>
  <si>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</si>
  <si>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</si>
  <si>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</si>
  <si>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</si>
  <si>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</si>
  <si>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</si>
  <si>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</si>
  <si>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</si>
  <si>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</si>
  <si>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</si>
  <si>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</si>
  <si>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</si>
  <si>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</si>
  <si>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</si>
  <si>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</si>
  <si>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</si>
  <si>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</si>
  <si>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</si>
  <si>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</si>
  <si>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</si>
  <si>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</si>
  <si>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</si>
  <si>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</si>
  <si>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</si>
  <si>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</si>
  <si>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</si>
  <si>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</si>
  <si>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</si>
  <si>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</si>
  <si>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</si>
  <si>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</si>
  <si>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</si>
  <si>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</si>
  <si>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</si>
  <si>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</si>
  <si>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</si>
  <si>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</si>
  <si>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</si>
  <si>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</si>
  <si>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</si>
  <si>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</si>
  <si>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</si>
  <si>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</si>
  <si>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</si>
  <si>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</si>
  <si>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</si>
  <si>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</si>
  <si>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</si>
  <si>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</si>
  <si>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</si>
  <si>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</si>
  <si>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</si>
  <si>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</si>
  <si>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</si>
  <si>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</si>
  <si>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</si>
  <si>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</si>
  <si>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</si>
  <si>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</si>
  <si>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</si>
  <si>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</si>
  <si>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</si>
  <si>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</si>
  <si>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</si>
  <si>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</si>
  <si>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</si>
  <si>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</si>
  <si>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</si>
  <si>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</si>
  <si>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</si>
  <si>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</si>
  <si>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</si>
  <si>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</si>
  <si>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</si>
  <si>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</si>
  <si>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</si>
  <si>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</si>
  <si>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</si>
  <si>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</si>
  <si>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</si>
  <si>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</si>
  <si>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</si>
  <si>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</si>
  <si>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</si>
  <si>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</si>
  <si>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</si>
  <si>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</si>
  <si>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</si>
  <si>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</si>
  <si>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</si>
  <si>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</si>
  <si>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</si>
  <si>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</si>
  <si>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</si>
  <si>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</si>
  <si>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</si>
  <si>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</si>
  <si>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</si>
  <si>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</si>
  <si>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</si>
  <si>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</si>
  <si>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</si>
  <si>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</si>
  <si>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</si>
  <si>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</si>
  <si>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</si>
  <si>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</si>
  <si>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</si>
  <si>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</si>
  <si>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</si>
  <si>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</si>
  <si>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</si>
  <si>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</si>
  <si>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</si>
  <si>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</si>
  <si>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</si>
  <si>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</si>
  <si>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</si>
  <si>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</si>
  <si>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</si>
  <si>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</si>
  <si>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</si>
  <si>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</si>
  <si>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</si>
  <si>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</si>
  <si>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</si>
  <si>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</si>
  <si>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</si>
  <si>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</si>
  <si>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</si>
  <si>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</si>
  <si>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</si>
  <si>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</si>
  <si>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</si>
  <si>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</si>
  <si>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</si>
  <si>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</si>
  <si>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</si>
  <si>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</si>
  <si>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</si>
  <si>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</si>
  <si>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</si>
  <si>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</si>
  <si>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</si>
  <si>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</si>
  <si>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</si>
  <si>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</si>
  <si>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</si>
  <si>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</si>
  <si>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</si>
  <si>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</si>
  <si>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</si>
  <si>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</si>
  <si>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</si>
  <si>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</si>
  <si>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</si>
  <si>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</si>
  <si>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</si>
  <si>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</si>
  <si>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</si>
  <si>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</si>
  <si>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</si>
  <si>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</si>
  <si>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</si>
  <si>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</si>
  <si>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</si>
  <si>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</si>
  <si>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</si>
  <si>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</si>
  <si>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</si>
  <si>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</si>
  <si>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</si>
  <si>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</si>
  <si>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</si>
  <si>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</si>
  <si>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</si>
  <si>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</si>
  <si>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</si>
  <si>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</si>
  <si>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</si>
  <si>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</si>
  <si>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</si>
  <si>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</si>
  <si>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</si>
  <si>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</si>
  <si>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</si>
  <si>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</si>
  <si>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</si>
  <si>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</si>
  <si>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</si>
  <si>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</si>
  <si>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</si>
  <si>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</si>
  <si>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</si>
  <si>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</si>
  <si>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</si>
  <si>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</si>
  <si>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</si>
  <si>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</si>
  <si>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</si>
  <si>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</si>
  <si>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</si>
  <si>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</si>
  <si>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</si>
  <si>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</si>
  <si>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</si>
  <si>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</si>
  <si>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</si>
  <si>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</si>
  <si>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</si>
  <si>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</si>
  <si>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</si>
  <si>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</si>
  <si>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</si>
  <si>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</si>
  <si>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</si>
  <si>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</si>
  <si>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</si>
  <si>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</si>
  <si>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</si>
  <si>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</si>
  <si>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</si>
  <si>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</si>
  <si>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</si>
  <si>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</si>
  <si>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</si>
  <si>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</si>
  <si>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</si>
  <si>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</si>
  <si>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</si>
  <si>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</si>
  <si>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</si>
  <si>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</si>
  <si>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</si>
  <si>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</si>
  <si>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</si>
  <si>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</si>
  <si>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</si>
  <si>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</si>
  <si>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</si>
  <si>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</si>
  <si>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</si>
  <si>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</si>
  <si>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</si>
  <si>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</si>
  <si>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</si>
  <si>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</si>
  <si>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</si>
  <si>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</si>
  <si>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</si>
  <si>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</si>
  <si>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</si>
  <si>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</si>
  <si>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</si>
  <si>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</si>
  <si>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</si>
  <si>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</si>
  <si>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</si>
  <si>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</si>
  <si>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</si>
  <si>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</si>
  <si>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</si>
  <si>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</si>
  <si>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</si>
  <si>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</si>
  <si>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</si>
  <si>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</si>
  <si>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</si>
  <si>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</si>
  <si>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</si>
  <si>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</si>
  <si>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</si>
  <si>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</si>
  <si>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</si>
  <si>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</si>
  <si>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</si>
  <si>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</si>
  <si>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</si>
  <si>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</si>
  <si>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</si>
  <si>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</si>
  <si>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</si>
  <si>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</si>
  <si>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</si>
  <si>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</si>
  <si>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</si>
  <si>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</si>
  <si>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</si>
  <si>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</si>
  <si>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</si>
  <si>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</si>
  <si>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</si>
  <si>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</si>
  <si>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</si>
  <si>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</si>
  <si>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</si>
  <si>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</si>
  <si>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</si>
  <si>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</si>
  <si>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</si>
  <si>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</si>
  <si>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</si>
  <si>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</si>
  <si>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</si>
  <si>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</si>
  <si>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</si>
  <si>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</si>
  <si>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</si>
  <si>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</si>
  <si>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</si>
  <si>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</si>
  <si>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</si>
  <si>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</si>
  <si>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</si>
  <si>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</si>
  <si>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</si>
  <si>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</si>
  <si>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</si>
  <si>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</si>
  <si>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</si>
  <si>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</si>
  <si>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</si>
  <si>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</si>
  <si>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</si>
  <si>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</si>
  <si>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</si>
  <si>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</si>
  <si>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</si>
  <si>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</si>
  <si>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</si>
  <si>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</si>
  <si>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</si>
  <si>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</si>
  <si>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</si>
  <si>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</si>
  <si>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</si>
  <si>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</si>
  <si>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</si>
  <si>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</si>
  <si>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</si>
  <si>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</si>
  <si>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</si>
  <si>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</si>
  <si>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</si>
  <si>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</si>
  <si>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</si>
  <si>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</si>
  <si>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</si>
  <si>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</si>
  <si>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</si>
  <si>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</si>
  <si>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</si>
  <si>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</si>
  <si>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</si>
  <si>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</si>
  <si>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</si>
  <si>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</si>
  <si>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</si>
  <si>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</si>
  <si>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</si>
  <si>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</si>
  <si>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</si>
  <si>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</si>
  <si>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</si>
  <si>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</si>
  <si>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</si>
  <si>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</si>
  <si>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</si>
  <si>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</si>
  <si>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</si>
  <si>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</si>
  <si>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</si>
  <si>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</si>
  <si>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</si>
  <si>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</si>
  <si>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</si>
  <si>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</si>
  <si>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</si>
  <si>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</si>
  <si>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</si>
  <si>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</si>
  <si>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</si>
  <si>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</si>
  <si>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</si>
  <si>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</si>
  <si>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</si>
  <si>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</si>
  <si>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</si>
  <si>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</si>
  <si>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</si>
  <si>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</si>
  <si>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</si>
  <si>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</si>
  <si>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</si>
  <si>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</si>
  <si>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</si>
  <si>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</si>
  <si>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</si>
  <si>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</si>
  <si>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</si>
  <si>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</si>
  <si>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</si>
  <si>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</si>
  <si>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</si>
  <si>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</si>
  <si>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</si>
  <si>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</si>
  <si>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</si>
  <si>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</si>
  <si>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</si>
  <si>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</si>
  <si>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</si>
  <si>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</si>
  <si>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</si>
  <si>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</si>
  <si>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</si>
  <si>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</si>
  <si>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</si>
  <si>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</si>
  <si>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</si>
  <si>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</si>
  <si>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</si>
  <si>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</si>
  <si>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</si>
  <si>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</si>
  <si>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</si>
  <si>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</si>
  <si>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</si>
  <si>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</si>
  <si>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</si>
  <si>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</si>
  <si>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</si>
  <si>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</si>
  <si>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</si>
  <si>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</si>
  <si>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</si>
  <si>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</si>
  <si>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</si>
  <si>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</si>
  <si>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</si>
  <si>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</si>
  <si>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</si>
  <si>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</si>
  <si>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</si>
  <si>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</si>
  <si>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</si>
  <si>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</si>
  <si>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</si>
  <si>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</si>
  <si>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</si>
  <si>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</si>
  <si>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</si>
  <si>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</si>
  <si>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</si>
  <si>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</si>
  <si>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</si>
  <si>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</si>
  <si>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</si>
  <si>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</si>
  <si>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</si>
  <si>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</si>
  <si>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</si>
  <si>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</si>
  <si>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</si>
  <si>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</si>
  <si>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</si>
  <si>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</si>
  <si>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</si>
  <si>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</si>
  <si>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</si>
  <si>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</si>
  <si>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</si>
  <si>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</si>
  <si>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</si>
  <si>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</si>
  <si>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</si>
  <si>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</si>
  <si>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</si>
  <si>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</si>
  <si>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</si>
  <si>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</si>
  <si>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</si>
  <si>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</si>
  <si>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</si>
  <si>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</si>
  <si>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</si>
  <si>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</si>
  <si>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</si>
  <si>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</si>
  <si>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</si>
  <si>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</si>
  <si>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</si>
  <si>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</si>
  <si>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</si>
  <si>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</si>
  <si>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</si>
  <si>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</si>
  <si>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</si>
  <si>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</si>
  <si>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</si>
  <si>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</si>
  <si>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</si>
  <si>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</si>
  <si>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</si>
  <si>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</si>
  <si>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</si>
  <si>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</si>
  <si>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</si>
  <si>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</si>
  <si>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</si>
  <si>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</si>
  <si>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</si>
  <si>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</si>
  <si>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</si>
  <si>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</si>
  <si>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</si>
  <si>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</si>
  <si>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</si>
  <si>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</si>
  <si>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</si>
  <si>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</si>
  <si>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</si>
  <si>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</si>
  <si>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</si>
  <si>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</si>
  <si>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</si>
  <si>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</si>
  <si>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</si>
  <si>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</si>
  <si>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</si>
  <si>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</si>
  <si>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</si>
  <si>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</si>
  <si>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</si>
  <si>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</si>
  <si>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</si>
  <si>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</si>
  <si>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</si>
  <si>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</si>
  <si>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</si>
  <si>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</si>
  <si>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</si>
  <si>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</si>
  <si>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</si>
  <si>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</si>
  <si>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</si>
  <si>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</si>
  <si>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</si>
  <si>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</si>
  <si>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</si>
  <si>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</si>
  <si>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</si>
  <si>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</si>
  <si>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</si>
  <si>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</si>
  <si>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</si>
  <si>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</si>
  <si>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</si>
  <si>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</si>
  <si>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</si>
  <si>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</si>
  <si>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</si>
  <si>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</si>
  <si>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</si>
  <si>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</si>
  <si>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</si>
  <si>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</si>
  <si>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</si>
  <si>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</si>
  <si>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</si>
  <si>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</si>
  <si>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</si>
  <si>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</si>
  <si>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</si>
  <si>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</si>
  <si>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</si>
  <si>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</si>
  <si>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</si>
  <si>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</si>
  <si>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</si>
  <si>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</si>
  <si>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</si>
  <si>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</si>
  <si>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</si>
  <si>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</si>
  <si>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</si>
  <si>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</si>
  <si>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</si>
  <si>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</si>
  <si>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</si>
  <si>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</si>
  <si>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</si>
  <si>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</si>
  <si>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</si>
  <si>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</si>
  <si>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</si>
  <si>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</si>
  <si>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</si>
  <si>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</si>
  <si>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</si>
  <si>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</si>
  <si>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</si>
  <si>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</si>
  <si>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</si>
  <si>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</si>
  <si>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</si>
  <si>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</si>
  <si>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</si>
  <si>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</si>
  <si>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</si>
  <si>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</si>
  <si>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</si>
  <si>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</si>
  <si>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</si>
  <si>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</si>
  <si>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</si>
  <si>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</si>
  <si>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</si>
  <si>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</si>
  <si>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</si>
  <si>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</si>
  <si>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</si>
  <si>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</si>
  <si>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</si>
  <si>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</si>
  <si>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</si>
  <si>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</si>
  <si>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</si>
  <si>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</si>
  <si>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</si>
  <si>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</si>
  <si>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</si>
  <si>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</si>
  <si>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</si>
  <si>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</si>
  <si>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</si>
  <si>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</si>
  <si>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</si>
  <si>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</si>
  <si>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</si>
  <si>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</si>
  <si>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</si>
  <si>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</si>
  <si>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</si>
  <si>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</si>
  <si>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</si>
  <si>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</si>
  <si>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</si>
  <si>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</si>
  <si>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</si>
  <si>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</si>
  <si>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</si>
  <si>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</si>
  <si>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</si>
  <si>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</si>
  <si>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</si>
  <si>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</si>
  <si>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</si>
  <si>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</si>
  <si>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</si>
  <si>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</si>
  <si>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</si>
  <si>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</si>
  <si>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</si>
  <si>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</si>
  <si>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</si>
  <si>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</si>
  <si>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</si>
  <si>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</si>
  <si>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</si>
  <si>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</si>
  <si>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</si>
  <si>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</si>
  <si>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</si>
  <si>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</si>
  <si>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</si>
  <si>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</si>
  <si>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</si>
  <si>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</si>
  <si>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</si>
  <si>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</si>
  <si>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</si>
  <si>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</si>
  <si>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</si>
  <si>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</si>
  <si>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</si>
  <si>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</si>
  <si>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</si>
  <si>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</si>
  <si>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</si>
  <si>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</si>
  <si>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</si>
  <si>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</si>
  <si>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</si>
  <si>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</si>
  <si>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</si>
  <si>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</si>
  <si>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</si>
  <si>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</si>
  <si>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</si>
  <si>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</si>
  <si>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</si>
  <si>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</si>
  <si>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</si>
  <si>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</si>
  <si>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</si>
  <si>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</si>
  <si>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</si>
  <si>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</si>
  <si>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</si>
  <si>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</si>
  <si>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</si>
  <si>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</si>
  <si>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</si>
  <si>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</si>
  <si>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</si>
  <si>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</si>
  <si>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</si>
  <si>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</si>
  <si>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</si>
  <si>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</si>
  <si>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</si>
  <si>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</si>
  <si>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</si>
  <si>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</si>
  <si>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</si>
  <si>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</si>
  <si>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</si>
  <si>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</si>
  <si>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</si>
  <si>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</si>
  <si>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</si>
  <si>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</si>
  <si>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</si>
  <si>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</si>
  <si>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</si>
  <si>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</si>
  <si>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</si>
  <si>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</si>
  <si>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</si>
  <si>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</si>
  <si>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</si>
  <si>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</si>
  <si>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</si>
  <si>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</si>
  <si>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</si>
  <si>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</si>
  <si>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</si>
  <si>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</si>
  <si>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</si>
  <si>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</si>
  <si>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</si>
  <si>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</si>
  <si>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</si>
  <si>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</si>
  <si>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</si>
  <si>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</si>
  <si>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</si>
  <si>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</si>
  <si>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</si>
  <si>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</si>
  <si>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</si>
  <si>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</si>
  <si>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</si>
  <si>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</si>
  <si>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</si>
  <si>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</si>
  <si>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</si>
  <si>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</si>
  <si>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</si>
  <si>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</si>
  <si>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</si>
  <si>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</si>
  <si>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</si>
  <si>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</si>
  <si>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</si>
  <si>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</si>
  <si>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</si>
  <si>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</si>
  <si>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</si>
  <si>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</si>
  <si>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</si>
  <si>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</si>
  <si>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</si>
  <si>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</si>
  <si>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</si>
  <si>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</si>
  <si>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</si>
  <si>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</si>
  <si>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</si>
  <si>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</si>
  <si>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</si>
  <si>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</si>
  <si>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</si>
  <si>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</si>
  <si>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</si>
  <si>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</si>
  <si>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</si>
  <si>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</si>
  <si>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</si>
  <si>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</si>
  <si>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</si>
  <si>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</si>
  <si>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</si>
  <si>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</si>
  <si>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</si>
  <si>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</si>
  <si>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</si>
  <si>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</si>
  <si>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</si>
  <si>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</si>
  <si>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</si>
  <si>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</si>
  <si>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</si>
  <si>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</si>
  <si>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</si>
  <si>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</si>
  <si>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</si>
  <si>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</si>
  <si>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</si>
  <si>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</si>
  <si>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</si>
  <si>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</si>
  <si>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</si>
  <si>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</si>
  <si>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</si>
  <si>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</si>
  <si>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</si>
  <si>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</si>
  <si>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</si>
  <si>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</si>
  <si>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</si>
  <si>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</si>
  <si>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</si>
  <si>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</si>
  <si>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</si>
  <si>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</si>
  <si>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</si>
  <si>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</si>
  <si>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</si>
  <si>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</si>
  <si>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</si>
  <si>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</si>
  <si>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</si>
  <si>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</si>
  <si>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</si>
  <si>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</si>
  <si>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</si>
  <si>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</si>
  <si>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</si>
  <si>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</si>
  <si>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</si>
  <si>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</si>
  <si>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</si>
  <si>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</si>
  <si>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</si>
  <si>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</si>
  <si>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</si>
  <si>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</si>
  <si>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</si>
  <si>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</si>
  <si>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</si>
  <si>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</si>
  <si>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</si>
  <si>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</si>
  <si>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</si>
  <si>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</si>
  <si>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</si>
  <si>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</si>
  <si>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</si>
  <si>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</si>
  <si>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</si>
  <si>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</si>
  <si>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</si>
  <si>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</si>
  <si>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</si>
  <si>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</si>
  <si>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</si>
  <si>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</si>
  <si>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</si>
  <si>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</si>
  <si>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</si>
  <si>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</si>
  <si>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</si>
  <si>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</si>
  <si>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</si>
  <si>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</si>
  <si>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</si>
  <si>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</si>
  <si>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</si>
  <si>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</si>
  <si>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</si>
  <si>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</si>
  <si>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</si>
  <si>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</si>
  <si>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</si>
  <si>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</si>
  <si>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</si>
  <si>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</si>
  <si>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</si>
  <si>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</si>
  <si>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</si>
  <si>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</si>
  <si>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</si>
  <si>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</si>
  <si>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</si>
  <si>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</si>
  <si>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</si>
  <si>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</si>
  <si>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</si>
  <si>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</si>
  <si>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</si>
  <si>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</si>
  <si>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</si>
  <si>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</si>
  <si>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</si>
  <si>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</si>
  <si>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</si>
  <si>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</si>
  <si>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</si>
  <si>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</si>
  <si>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</si>
  <si>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</si>
  <si>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</si>
  <si>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</si>
  <si>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</si>
  <si>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</si>
  <si>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</si>
  <si>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</si>
  <si>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</si>
  <si>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</si>
  <si>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</si>
  <si>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</si>
  <si>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</si>
  <si>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</si>
  <si>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</si>
  <si>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</si>
  <si>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</si>
  <si>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</si>
  <si>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</si>
  <si>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</si>
  <si>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</si>
  <si>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</si>
  <si>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</si>
  <si>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</si>
  <si>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</si>
  <si>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</si>
  <si>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</si>
  <si>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</si>
  <si>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</si>
  <si>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</si>
  <si>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</si>
  <si>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</si>
  <si>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</si>
  <si>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</si>
  <si>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</si>
  <si>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</si>
  <si>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</si>
  <si>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</si>
  <si>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</si>
  <si>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</si>
  <si>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</si>
  <si>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</si>
  <si>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</si>
  <si>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</si>
  <si>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</si>
  <si>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</si>
  <si>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</si>
  <si>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</si>
  <si>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</si>
  <si>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</si>
  <si>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</si>
  <si>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</si>
  <si>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</si>
  <si>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</si>
  <si>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</si>
  <si>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</si>
  <si>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</si>
  <si>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</si>
  <si>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</si>
  <si>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</si>
  <si>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</si>
  <si>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</si>
  <si>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</si>
  <si>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</si>
  <si>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</si>
  <si>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</si>
  <si>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</si>
  <si>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</si>
  <si>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</si>
  <si>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</si>
  <si>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</si>
  <si>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</si>
  <si>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</si>
  <si>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</si>
  <si>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</si>
  <si>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</si>
  <si>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</si>
  <si>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</si>
  <si>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</si>
  <si>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</si>
  <si>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</si>
  <si>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</si>
  <si>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</si>
  <si>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</si>
  <si>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</si>
  <si>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</si>
  <si>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</si>
  <si>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</si>
  <si>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</si>
  <si>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</si>
  <si>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</si>
  <si>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</si>
  <si>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</si>
  <si>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</si>
  <si>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</si>
  <si>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</si>
  <si>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</si>
  <si>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</si>
  <si>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</si>
  <si>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</si>
  <si>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</si>
  <si>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</si>
  <si>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</si>
  <si>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</si>
  <si>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</si>
  <si>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</si>
  <si>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</si>
  <si>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</si>
  <si>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</si>
  <si>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</si>
  <si>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</si>
  <si>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</si>
  <si>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</si>
  <si>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</si>
  <si>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</si>
  <si>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</si>
  <si>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</si>
  <si>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</si>
  <si>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</si>
  <si>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</si>
  <si>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</si>
  <si>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</si>
  <si>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</si>
  <si>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</si>
  <si>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</si>
  <si>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</si>
  <si>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</si>
  <si>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</si>
  <si>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</si>
  <si>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</si>
  <si>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</si>
  <si>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</si>
  <si>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</si>
  <si>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</si>
  <si>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</si>
  <si>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</si>
  <si>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</si>
  <si>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</si>
  <si>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</si>
  <si>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</si>
  <si>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</si>
  <si>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</si>
  <si>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</si>
  <si>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</si>
  <si>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</si>
  <si>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</si>
  <si>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</si>
  <si>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</si>
  <si>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</si>
  <si>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</si>
  <si>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</si>
  <si>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</si>
  <si>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</si>
  <si>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</si>
  <si>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</si>
  <si>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</si>
  <si>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</si>
  <si>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</si>
  <si>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</si>
  <si>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</si>
  <si>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</si>
  <si>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</si>
  <si>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</si>
  <si>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</si>
  <si>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</si>
  <si>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</si>
  <si>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</si>
  <si>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</si>
  <si>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</si>
  <si>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</si>
  <si>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</si>
  <si>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</si>
  <si>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</si>
  <si>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</si>
  <si>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</si>
  <si>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</si>
  <si>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</si>
  <si>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</si>
  <si>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</si>
  <si>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</si>
  <si>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</si>
  <si>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</si>
  <si>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</si>
  <si>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</si>
  <si>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</si>
  <si>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</si>
  <si>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</si>
  <si>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</si>
  <si>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</si>
  <si>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</si>
  <si>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</si>
  <si>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</si>
  <si>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</si>
  <si>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</si>
  <si>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</si>
  <si>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</si>
  <si>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</si>
  <si>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</si>
  <si>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</si>
  <si>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</si>
  <si>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</si>
  <si>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</si>
  <si>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</si>
  <si>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</si>
  <si>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</si>
  <si>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</si>
  <si>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</si>
  <si>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</si>
  <si>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</si>
  <si>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</si>
  <si>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</si>
  <si>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</si>
  <si>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</si>
  <si>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</si>
  <si>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</si>
  <si>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</si>
  <si>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</si>
  <si>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</si>
  <si>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</si>
  <si>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</si>
  <si>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</si>
  <si>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</si>
  <si>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</si>
  <si>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</si>
  <si>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</si>
  <si>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</si>
  <si>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</si>
  <si>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</si>
  <si>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</si>
  <si>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</si>
  <si>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</si>
  <si>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</si>
  <si>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</si>
  <si>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</si>
  <si>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</si>
  <si>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</si>
  <si>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</si>
  <si>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</si>
  <si>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</si>
  <si>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</si>
  <si>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</si>
  <si>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</si>
  <si>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</si>
  <si>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</si>
  <si>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</si>
  <si>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</si>
  <si>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</si>
  <si>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</si>
  <si>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</si>
  <si>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</si>
  <si>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</si>
  <si>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</si>
  <si>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</si>
  <si>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</si>
  <si>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</si>
  <si>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</si>
  <si>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</si>
  <si>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</si>
  <si>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</si>
  <si>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</si>
  <si>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</si>
  <si>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</si>
  <si>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</si>
  <si>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</si>
  <si>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</si>
  <si>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</si>
  <si>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</si>
  <si>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</si>
  <si>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</si>
  <si>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</si>
  <si>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</si>
  <si>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</si>
  <si>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</si>
  <si>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</si>
  <si>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</si>
  <si>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</si>
  <si>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</si>
  <si>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</si>
  <si>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</si>
  <si>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</si>
  <si>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</si>
  <si>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</si>
  <si>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</si>
  <si>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</si>
  <si>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</si>
  <si>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</si>
  <si>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</si>
  <si>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</si>
  <si>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</si>
  <si>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</si>
  <si>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</si>
  <si>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</si>
  <si>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</si>
  <si>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</si>
  <si>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</si>
  <si>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</si>
  <si>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</si>
  <si>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</si>
  <si>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</si>
  <si>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</si>
  <si>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</si>
  <si>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</si>
  <si>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</si>
  <si>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</si>
  <si>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</si>
  <si>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</si>
  <si>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</si>
  <si>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</si>
  <si>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</si>
  <si>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</si>
  <si>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</si>
  <si>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</si>
  <si>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</si>
  <si>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</si>
  <si>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</si>
  <si>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</si>
  <si>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</si>
  <si>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</si>
  <si>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</si>
  <si>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</si>
  <si>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</si>
  <si>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</si>
  <si>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</si>
  <si>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</si>
  <si>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</si>
  <si>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</si>
  <si>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</si>
  <si>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</si>
  <si>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</si>
  <si>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</si>
  <si>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</si>
  <si>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</si>
  <si>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</si>
  <si>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</si>
  <si>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</si>
  <si>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</si>
  <si>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</si>
  <si>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</si>
  <si>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</si>
  <si>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</si>
  <si>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</si>
  <si>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</si>
  <si>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</si>
  <si>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</si>
  <si>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</si>
  <si>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</si>
  <si>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</si>
  <si>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</si>
  <si>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</si>
  <si>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</si>
  <si>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</si>
  <si>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</si>
  <si>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</si>
  <si>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</si>
  <si>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</si>
  <si>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</si>
  <si>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</si>
  <si>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</si>
  <si>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</si>
  <si>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</si>
  <si>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</si>
  <si>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</si>
  <si>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</si>
  <si>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</si>
  <si>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</si>
  <si>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</si>
  <si>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</si>
  <si>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</si>
  <si>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</si>
  <si>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</si>
  <si>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</si>
  <si>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</si>
  <si>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</si>
  <si>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</si>
  <si>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</si>
  <si>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</si>
  <si>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</si>
  <si>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</si>
  <si>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</si>
  <si>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</si>
  <si>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</si>
  <si>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</si>
  <si>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</si>
  <si>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</si>
  <si>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</si>
  <si>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</si>
  <si>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</si>
  <si>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</si>
  <si>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</si>
  <si>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</si>
  <si>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</si>
  <si>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</si>
  <si>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</si>
  <si>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</si>
  <si>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</si>
  <si>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</si>
  <si>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</si>
  <si>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</si>
  <si>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</si>
  <si>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</si>
  <si>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</si>
  <si>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</si>
  <si>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</si>
  <si>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</si>
  <si>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</si>
  <si>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</si>
  <si>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</si>
  <si>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</si>
  <si>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</si>
  <si>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</si>
  <si>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</si>
  <si>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</si>
  <si>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</si>
  <si>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</si>
  <si>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</si>
  <si>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</si>
  <si>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</si>
  <si>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</si>
  <si>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</si>
  <si>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</si>
  <si>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</si>
  <si>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</si>
  <si>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</si>
  <si>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</si>
  <si>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</si>
  <si>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</si>
  <si>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</si>
  <si>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</si>
  <si>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</si>
  <si>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</si>
  <si>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</si>
  <si>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</si>
  <si>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</si>
  <si>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</si>
  <si>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</si>
  <si>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</si>
  <si>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</si>
  <si>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</si>
  <si>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</si>
  <si>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</si>
  <si>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</si>
  <si>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</si>
  <si>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</si>
  <si>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</si>
  <si>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</si>
  <si>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</si>
  <si>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</si>
  <si>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</si>
  <si>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</si>
  <si>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</si>
  <si>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</si>
  <si>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</si>
  <si>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</si>
  <si>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</si>
  <si>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</si>
  <si>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</si>
  <si>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</si>
  <si>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</si>
  <si>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</si>
  <si>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</si>
  <si>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</si>
  <si>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</si>
  <si>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</si>
  <si>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</si>
  <si>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</si>
  <si>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</si>
  <si>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</si>
  <si>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</si>
  <si>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</si>
  <si>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</si>
  <si>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</si>
  <si>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</si>
  <si>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</si>
  <si>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</si>
  <si>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</si>
  <si>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</si>
  <si>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</si>
  <si>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</si>
  <si>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</si>
  <si>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</si>
  <si>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</si>
  <si>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</si>
  <si>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</si>
  <si>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</si>
  <si>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</si>
  <si>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</si>
  <si>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</si>
  <si>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</si>
  <si>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</si>
  <si>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</si>
  <si>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</si>
  <si>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</si>
  <si>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</si>
  <si>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</si>
  <si>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</si>
  <si>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</si>
  <si>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</si>
  <si>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</si>
  <si>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</si>
  <si>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</si>
  <si>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</si>
  <si>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</si>
  <si>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</si>
  <si>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</si>
  <si>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</si>
  <si>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</si>
  <si>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</si>
  <si>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</si>
  <si>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</si>
  <si>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</si>
  <si>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</si>
  <si>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</si>
  <si>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</si>
  <si>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</si>
  <si>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</si>
  <si>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</si>
  <si>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</si>
  <si>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</si>
  <si>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</si>
  <si>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</si>
  <si>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</si>
  <si>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</si>
  <si>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</si>
  <si>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</si>
  <si>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</si>
  <si>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</si>
  <si>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</si>
  <si>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</si>
  <si>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</si>
  <si>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</si>
  <si>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</si>
  <si>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</si>
  <si>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</si>
  <si>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</si>
  <si>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</si>
  <si>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</si>
  <si>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</si>
  <si>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</si>
  <si>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</si>
  <si>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</si>
  <si>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</si>
  <si>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</si>
  <si>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</si>
  <si>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</si>
  <si>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</si>
  <si>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</si>
  <si>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</si>
  <si>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</si>
  <si>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</si>
  <si>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</si>
  <si>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</si>
  <si>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</si>
  <si>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</si>
  <si>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</si>
  <si>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</si>
  <si>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</si>
  <si>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</si>
  <si>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</si>
  <si>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</si>
  <si>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</si>
  <si>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</si>
  <si>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</si>
  <si>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</si>
  <si>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</si>
  <si>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</si>
  <si>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</si>
  <si>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</si>
  <si>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</si>
  <si>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</si>
  <si>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</si>
  <si>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</si>
  <si>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</si>
  <si>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</si>
  <si>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</si>
  <si>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</si>
  <si>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</si>
  <si>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</si>
  <si>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</si>
  <si>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</si>
  <si>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</si>
  <si>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</si>
  <si>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</si>
  <si>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</si>
  <si>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</si>
  <si>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</si>
  <si>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</si>
  <si>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</si>
  <si>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</si>
  <si>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</si>
  <si>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</si>
  <si>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</si>
  <si>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</si>
  <si>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</si>
  <si>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</si>
  <si>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</si>
  <si>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</si>
  <si>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</si>
  <si>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</si>
  <si>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</si>
  <si>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</si>
  <si>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</si>
  <si>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</si>
  <si>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</si>
  <si>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</si>
  <si>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</si>
  <si>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</si>
  <si>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</si>
  <si>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</si>
  <si>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</si>
  <si>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</si>
  <si>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</si>
  <si>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</si>
  <si>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</si>
  <si>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</si>
  <si>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</si>
  <si>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</si>
  <si>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</si>
  <si>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</si>
  <si>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</si>
  <si>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</si>
  <si>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</si>
  <si>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</si>
  <si>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</si>
  <si>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</si>
  <si>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</si>
  <si>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</si>
  <si>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</si>
  <si>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</si>
  <si>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</si>
  <si>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</si>
  <si>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</si>
  <si>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</si>
  <si>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</si>
  <si>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</si>
  <si>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</si>
  <si>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</si>
  <si>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</si>
  <si>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</si>
  <si>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</si>
  <si>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</si>
  <si>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</si>
  <si>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</si>
  <si>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</si>
  <si>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</si>
  <si>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</si>
  <si>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</si>
  <si>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</si>
  <si>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</si>
  <si>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</si>
  <si>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</si>
  <si>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</si>
  <si>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</si>
  <si>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</si>
  <si>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</si>
  <si>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</si>
  <si>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</si>
  <si>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</si>
  <si>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</si>
  <si>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</si>
  <si>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</si>
  <si>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</si>
  <si>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</si>
  <si>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</si>
  <si>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</si>
  <si>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</si>
  <si>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</si>
  <si>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</si>
  <si>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</si>
  <si>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</si>
  <si>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</si>
  <si>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</si>
  <si>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</si>
  <si>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</si>
  <si>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</si>
  <si>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</si>
  <si>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</si>
  <si>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</si>
  <si>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</si>
  <si>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</si>
  <si>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</si>
  <si>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</si>
  <si>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</si>
  <si>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</si>
  <si>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</si>
  <si>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</si>
  <si>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</si>
  <si>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</si>
  <si>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</si>
  <si>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</si>
  <si>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</si>
  <si>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</si>
  <si>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</si>
  <si>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</si>
  <si>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</si>
  <si>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</si>
  <si>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</si>
  <si>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</si>
  <si>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</si>
  <si>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</si>
  <si>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</si>
  <si>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</si>
  <si>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</si>
  <si>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</si>
  <si>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</si>
  <si>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</si>
  <si>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</si>
  <si>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</si>
  <si>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</si>
  <si>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</si>
  <si>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</si>
  <si>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</si>
  <si>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</si>
  <si>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</si>
  <si>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</si>
  <si>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</si>
  <si>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</si>
  <si>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</si>
  <si>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</si>
  <si>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</si>
  <si>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</si>
  <si>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</si>
  <si>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</si>
  <si>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</si>
  <si>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</si>
  <si>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</si>
  <si>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</si>
  <si>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</si>
  <si>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</si>
  <si>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</si>
  <si>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</si>
  <si>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</si>
  <si>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</si>
  <si>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</si>
  <si>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</si>
  <si>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</si>
  <si>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</si>
  <si>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</si>
  <si>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</si>
  <si>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</si>
  <si>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</si>
  <si>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</si>
  <si>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</si>
  <si>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</si>
  <si>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</si>
  <si>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</si>
  <si>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</si>
  <si>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</si>
  <si>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</si>
  <si>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</si>
  <si>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</si>
  <si>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</si>
  <si>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</si>
  <si>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</si>
  <si>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</si>
  <si>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</si>
  <si>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</si>
  <si>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</si>
  <si>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</si>
  <si>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</si>
  <si>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</si>
  <si>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</si>
  <si>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</si>
  <si>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</si>
  <si>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</si>
  <si>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</si>
  <si>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</si>
  <si>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</si>
  <si>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</si>
  <si>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</si>
  <si>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</si>
  <si>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</si>
  <si>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</si>
  <si>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</si>
  <si>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</si>
  <si>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</si>
  <si>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</si>
  <si>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</si>
  <si>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</si>
  <si>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</si>
  <si>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</si>
  <si>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</si>
  <si>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</si>
  <si>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</si>
  <si>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</si>
  <si>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</si>
  <si>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</si>
  <si>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</si>
  <si>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</si>
  <si>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</si>
  <si>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</si>
  <si>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</si>
  <si>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</si>
  <si>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</si>
  <si>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</si>
  <si>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</si>
  <si>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</si>
  <si>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</si>
  <si>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</si>
  <si>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</si>
  <si>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</si>
  <si>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</si>
  <si>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</si>
  <si>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</si>
  <si>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</si>
  <si>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</si>
  <si>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</si>
  <si>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</si>
  <si>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</si>
  <si>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</si>
  <si>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</si>
  <si>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</si>
  <si>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</si>
  <si>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</si>
  <si>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</si>
  <si>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</si>
  <si>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</si>
  <si>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</si>
  <si>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</si>
  <si>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</si>
  <si>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</si>
  <si>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</si>
  <si>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</si>
  <si>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</si>
  <si>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</si>
  <si>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</si>
  <si>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</si>
  <si>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</si>
  <si>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</si>
  <si>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</si>
  <si>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</si>
  <si>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</si>
  <si>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</si>
  <si>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</si>
  <si>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</si>
  <si>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</si>
  <si>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</si>
  <si>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</si>
  <si>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</si>
  <si>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</si>
  <si>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</si>
  <si>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</si>
  <si>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</si>
  <si>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</si>
  <si>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</si>
  <si>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</si>
  <si>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</si>
  <si>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</si>
  <si>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</si>
  <si>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</si>
  <si>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</si>
  <si>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</si>
  <si>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</si>
  <si>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</si>
  <si>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</si>
  <si>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</si>
  <si>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</si>
  <si>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</si>
  <si>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</si>
  <si>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</si>
  <si>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</si>
  <si>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</si>
  <si>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</si>
  <si>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</si>
  <si>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</si>
  <si>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</si>
  <si>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</si>
  <si>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</si>
  <si>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</si>
  <si>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</si>
  <si>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</si>
  <si>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</si>
  <si>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</si>
  <si>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</si>
  <si>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</si>
  <si>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</si>
  <si>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</si>
  <si>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</si>
  <si>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</si>
  <si>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</si>
  <si>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</si>
  <si>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</si>
  <si>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</si>
  <si>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</si>
  <si>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</si>
  <si>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</si>
  <si>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</si>
  <si>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</si>
  <si>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</si>
  <si>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</si>
  <si>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</si>
  <si>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</si>
  <si>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</si>
  <si>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</si>
  <si>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</si>
  <si>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</si>
  <si>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</si>
  <si>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</si>
  <si>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</si>
  <si>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</si>
  <si>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</si>
  <si>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</si>
  <si>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</si>
  <si>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</si>
  <si>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</si>
  <si>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</si>
  <si>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</si>
  <si>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</si>
  <si>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</si>
  <si>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</si>
  <si>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</si>
  <si>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</si>
  <si>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</si>
  <si>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</si>
  <si>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</si>
  <si>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</si>
  <si>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</si>
  <si>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</si>
  <si>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</si>
  <si>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</si>
  <si>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</si>
  <si>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</si>
  <si>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</si>
  <si>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</si>
  <si>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</si>
  <si>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</si>
  <si>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</si>
  <si>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</si>
  <si>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</si>
  <si>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</si>
  <si>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</si>
  <si>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</si>
  <si>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</si>
  <si>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</si>
  <si>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</si>
  <si>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</si>
  <si>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</si>
  <si>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</si>
  <si>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</si>
  <si>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</si>
  <si>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</si>
  <si>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</si>
  <si>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</si>
  <si>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</si>
  <si>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</si>
  <si>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</si>
  <si>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</si>
  <si>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</si>
  <si>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</si>
  <si>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</si>
  <si>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</si>
  <si>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</si>
  <si>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</si>
  <si>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</si>
  <si>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</si>
  <si>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</si>
  <si>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</si>
  <si>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</si>
  <si>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</si>
  <si>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</si>
  <si>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</si>
  <si>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</si>
  <si>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</si>
  <si>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</si>
  <si>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</si>
  <si>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</si>
  <si>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</si>
  <si>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</si>
  <si>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</si>
  <si>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</si>
  <si>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</si>
  <si>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</si>
  <si>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</si>
  <si>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</si>
  <si>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</si>
  <si>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</si>
  <si>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</si>
  <si>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</si>
  <si>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</si>
  <si>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</si>
  <si>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</si>
  <si>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</si>
  <si>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</si>
  <si>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</si>
  <si>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</si>
  <si>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</si>
  <si>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</si>
  <si>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</si>
  <si>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</si>
  <si>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</si>
  <si>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</si>
  <si>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</si>
  <si>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</si>
  <si>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</si>
  <si>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</si>
  <si>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</si>
  <si>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</si>
  <si>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</si>
  <si>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</si>
  <si>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</si>
  <si>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</si>
  <si>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</si>
  <si>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</si>
  <si>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</si>
  <si>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</si>
  <si>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</si>
  <si>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</si>
  <si>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</si>
  <si>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</si>
  <si>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</si>
  <si>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</si>
  <si>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</si>
  <si>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</si>
  <si>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</si>
  <si>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</si>
  <si>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</si>
  <si>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</si>
  <si>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</si>
  <si>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</si>
  <si>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</si>
  <si>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</si>
  <si>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</si>
  <si>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</si>
  <si>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</si>
  <si>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</si>
  <si>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</si>
  <si>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</si>
  <si>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</si>
  <si>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</si>
  <si>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</si>
  <si>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</si>
  <si>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</si>
  <si>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</si>
  <si>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</si>
  <si>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</si>
  <si>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</si>
  <si>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</si>
  <si>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</si>
  <si>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</si>
  <si>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</si>
  <si>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</si>
  <si>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</si>
  <si>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</si>
  <si>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</si>
  <si>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</si>
  <si>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</si>
  <si>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</si>
  <si>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</si>
  <si>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</si>
  <si>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</si>
  <si>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</si>
  <si>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</si>
  <si>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</si>
  <si>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</si>
  <si>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</si>
  <si>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</si>
  <si>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</si>
  <si>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</si>
  <si>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</si>
  <si>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</si>
  <si>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</si>
  <si>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</si>
  <si>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</si>
  <si>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</si>
  <si>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</si>
  <si>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</si>
  <si>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</si>
  <si>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</si>
  <si>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</si>
  <si>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</si>
  <si>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</si>
  <si>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</si>
  <si>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</si>
  <si>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</si>
  <si>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</si>
  <si>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</si>
  <si>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</si>
  <si>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</si>
  <si>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</si>
  <si>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</si>
  <si>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</si>
  <si>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</si>
  <si>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</si>
  <si>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</si>
  <si>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</si>
  <si>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</si>
  <si>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</si>
  <si>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</si>
  <si>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</si>
  <si>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</si>
  <si>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</si>
  <si>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</si>
  <si>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</si>
  <si>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</si>
  <si>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</si>
  <si>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</si>
  <si>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</si>
  <si>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</si>
  <si>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</si>
  <si>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</si>
  <si>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</si>
  <si>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</si>
  <si>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</si>
  <si>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</si>
  <si>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</si>
  <si>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</si>
  <si>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</si>
  <si>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</si>
  <si>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</si>
  <si>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</si>
  <si>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</si>
  <si>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</si>
  <si>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</si>
  <si>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</si>
  <si>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</si>
  <si>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</si>
  <si>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</si>
  <si>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</si>
  <si>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</si>
  <si>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</si>
  <si>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</si>
  <si>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</si>
  <si>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</si>
  <si>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</si>
  <si>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</si>
  <si>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</si>
  <si>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</si>
  <si>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</si>
  <si>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</si>
  <si>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</si>
  <si>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</si>
  <si>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</si>
  <si>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</si>
  <si>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</si>
  <si>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</si>
  <si>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</si>
  <si>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</si>
  <si>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</si>
  <si>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</si>
  <si>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</si>
  <si>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</si>
  <si>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</si>
  <si>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</si>
  <si>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</si>
  <si>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</si>
  <si>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</si>
  <si>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</si>
  <si>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</si>
  <si>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</si>
  <si>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</si>
  <si>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</si>
  <si>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</si>
  <si>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</si>
  <si>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</si>
  <si>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</si>
  <si>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</si>
  <si>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</si>
  <si>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</si>
  <si>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</si>
  <si>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</si>
  <si>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</si>
  <si>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</si>
  <si>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</si>
  <si>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</si>
  <si>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</si>
  <si>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</si>
  <si>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</si>
  <si>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</si>
  <si>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</si>
  <si>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</si>
  <si>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</si>
  <si>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</si>
  <si>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</si>
  <si>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</si>
  <si>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</si>
  <si>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</si>
  <si>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</si>
  <si>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</si>
  <si>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</si>
  <si>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</si>
  <si>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</si>
  <si>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</si>
  <si>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</si>
  <si>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</si>
  <si>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</si>
  <si>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</si>
  <si>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</si>
  <si>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</si>
  <si>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</si>
  <si>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</si>
  <si>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</si>
  <si>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</si>
  <si>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</si>
  <si>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</si>
  <si>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</si>
  <si>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</si>
  <si>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</si>
  <si>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</si>
  <si>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</si>
  <si>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</si>
  <si>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</si>
  <si>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</si>
  <si>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</si>
  <si>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</si>
  <si>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</si>
  <si>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</si>
  <si>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</si>
  <si>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</si>
  <si>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</si>
  <si>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</si>
  <si>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</si>
  <si>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</si>
  <si>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</si>
  <si>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</si>
  <si>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</si>
  <si>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</si>
  <si>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</si>
  <si>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</si>
  <si>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</si>
  <si>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</si>
  <si>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</si>
  <si>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</si>
  <si>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</si>
  <si>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</si>
  <si>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</si>
  <si>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</si>
  <si>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</si>
  <si>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</si>
  <si>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</si>
  <si>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</si>
  <si>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</si>
  <si>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</si>
  <si>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</si>
  <si>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</si>
  <si>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</si>
  <si>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</si>
  <si>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</si>
  <si>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</si>
  <si>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</si>
  <si>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</si>
  <si>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</si>
  <si>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</si>
  <si>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</si>
  <si>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</si>
  <si>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</si>
  <si>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</si>
  <si>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</si>
  <si>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</si>
  <si>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</si>
  <si>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</si>
  <si>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</si>
  <si>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</si>
  <si>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</si>
  <si>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</si>
  <si>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</si>
  <si>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</si>
  <si>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</si>
  <si>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</si>
  <si>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</si>
  <si>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</si>
  <si>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</si>
  <si>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</si>
  <si>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</si>
  <si>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</si>
  <si>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</si>
  <si>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</si>
  <si>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</si>
  <si>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</si>
  <si>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</si>
  <si>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</si>
  <si>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</si>
  <si>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</si>
  <si>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</si>
  <si>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</si>
  <si>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</si>
  <si>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</si>
  <si>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</si>
  <si>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</si>
  <si>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</si>
  <si>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</si>
  <si>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</si>
  <si>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</si>
  <si>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</si>
  <si>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</si>
  <si>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</si>
  <si>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</si>
  <si>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</si>
  <si>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</si>
  <si>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</si>
  <si>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</si>
  <si>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</si>
  <si>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</si>
  <si>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</si>
  <si>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</si>
  <si>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</si>
  <si>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</si>
  <si>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</si>
  <si>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</si>
  <si>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</si>
  <si>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</si>
  <si>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</si>
  <si>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</si>
  <si>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</si>
  <si>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</si>
  <si>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</si>
  <si>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</si>
  <si>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</si>
  <si>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</si>
  <si>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</si>
  <si>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</si>
  <si>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</si>
  <si>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</si>
  <si>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</si>
  <si>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</si>
  <si>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</si>
  <si>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</si>
  <si>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</si>
  <si>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</si>
  <si>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</si>
  <si>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</si>
  <si>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</si>
  <si>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</si>
  <si>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</si>
  <si>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</si>
  <si>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</si>
  <si>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</si>
  <si>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</si>
  <si>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</si>
  <si>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</si>
  <si>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</si>
  <si>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</si>
  <si>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</si>
  <si>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</si>
  <si>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</si>
  <si>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</si>
  <si>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</si>
  <si>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</si>
  <si>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</si>
  <si>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</si>
  <si>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</si>
  <si>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</si>
  <si>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</si>
  <si>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</si>
  <si>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</si>
  <si>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</si>
  <si>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</si>
  <si>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</si>
  <si>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</si>
  <si>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</si>
  <si>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</si>
  <si>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</si>
  <si>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</si>
  <si>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</si>
  <si>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</si>
  <si>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</si>
  <si>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</si>
  <si>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</si>
  <si>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</si>
  <si>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</si>
  <si>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</si>
  <si>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</si>
  <si>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</si>
  <si>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</si>
  <si>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</si>
  <si>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</si>
  <si>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</si>
  <si>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</si>
  <si>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</si>
  <si>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</si>
  <si>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</si>
  <si>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</si>
  <si>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</si>
  <si>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</si>
  <si>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</si>
  <si>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</si>
  <si>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</si>
  <si>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</si>
  <si>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</si>
  <si>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</si>
  <si>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</si>
  <si>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</si>
  <si>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</si>
  <si>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</si>
  <si>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</si>
  <si>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</si>
  <si>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</si>
  <si>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</si>
  <si>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</si>
  <si>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</si>
  <si>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</si>
  <si>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</si>
  <si>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</si>
  <si>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</si>
  <si>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</si>
  <si>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</si>
  <si>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</si>
  <si>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</si>
  <si>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</si>
  <si>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</si>
  <si>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</si>
  <si>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</si>
  <si>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</si>
  <si>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</si>
  <si>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</si>
  <si>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</si>
  <si>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</si>
  <si>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</si>
  <si>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</si>
  <si>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</si>
  <si>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</si>
  <si>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</si>
  <si>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</si>
  <si>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</si>
  <si>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</si>
  <si>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</si>
  <si>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</si>
  <si>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</si>
  <si>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</si>
  <si>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</si>
  <si>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</si>
  <si>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</si>
  <si>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</si>
  <si>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</si>
  <si>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</si>
  <si>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</si>
  <si>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</si>
  <si>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</si>
  <si>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</si>
  <si>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</si>
  <si>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</si>
  <si>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</si>
  <si>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</si>
  <si>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</si>
  <si>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</si>
  <si>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</si>
  <si>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</si>
  <si>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</si>
  <si>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</si>
  <si>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</si>
  <si>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</si>
  <si>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</si>
  <si>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</si>
  <si>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</si>
  <si>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</si>
  <si>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</si>
  <si>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</si>
  <si>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</si>
  <si>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</si>
  <si>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</si>
  <si>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</si>
  <si>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</si>
  <si>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</si>
  <si>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</si>
  <si>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</si>
  <si>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</si>
  <si>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</si>
  <si>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</si>
  <si>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</si>
  <si>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</si>
  <si>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</si>
  <si>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</si>
  <si>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</si>
  <si>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</si>
  <si>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</si>
  <si>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</si>
  <si>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</si>
  <si>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</si>
  <si>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</si>
  <si>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</si>
  <si>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</si>
  <si>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</si>
  <si>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</si>
  <si>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</si>
  <si>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</si>
  <si>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</si>
  <si>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</si>
  <si>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</si>
  <si>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</si>
  <si>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</si>
  <si>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</si>
  <si>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</si>
  <si>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</si>
  <si>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</si>
  <si>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</si>
  <si>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</si>
  <si>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</si>
  <si>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</si>
  <si>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</si>
  <si>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</si>
  <si>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</si>
  <si>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</si>
  <si>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</si>
  <si>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</si>
  <si>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</si>
  <si>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</si>
  <si>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</si>
  <si>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</si>
  <si>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</si>
  <si>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</si>
  <si>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</si>
  <si>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</si>
  <si>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</si>
  <si>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</si>
  <si>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</si>
  <si>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</si>
  <si>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</si>
  <si>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</si>
  <si>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</si>
  <si>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</si>
  <si>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</si>
  <si>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</si>
  <si>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</si>
  <si>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</si>
  <si>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</si>
  <si>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</si>
  <si>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</si>
  <si>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</si>
  <si>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</si>
  <si>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</si>
  <si>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</si>
  <si>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</si>
  <si>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</si>
  <si>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</si>
  <si>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</si>
  <si>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</si>
  <si>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</si>
  <si>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</si>
  <si>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</si>
  <si>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</si>
  <si>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</si>
  <si>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</si>
  <si>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</si>
  <si>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</si>
  <si>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</si>
  <si>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</si>
  <si>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</si>
  <si>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</si>
  <si>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</si>
  <si>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</si>
  <si>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</si>
  <si>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</si>
  <si>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</si>
  <si>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</si>
  <si>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</si>
  <si>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</si>
  <si>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</si>
  <si>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</si>
  <si>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</si>
  <si>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</si>
  <si>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</si>
  <si>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</si>
  <si>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</si>
  <si>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</si>
  <si>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</si>
  <si>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</si>
  <si>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</si>
  <si>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</si>
  <si>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</si>
  <si>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</si>
  <si>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</si>
  <si>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</si>
  <si>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</si>
  <si>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</si>
  <si>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</si>
  <si>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</si>
  <si>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</si>
  <si>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</si>
  <si>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</si>
  <si>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</si>
  <si>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</si>
  <si>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</si>
  <si>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</si>
  <si>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</si>
  <si>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</si>
  <si>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</si>
  <si>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</si>
  <si>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</si>
  <si>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</si>
  <si>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</si>
  <si>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</si>
  <si>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</si>
  <si>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</si>
  <si>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</si>
  <si>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</si>
  <si>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</si>
  <si>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</si>
  <si>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</si>
  <si>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</si>
  <si>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</si>
  <si>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</si>
  <si>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</si>
  <si>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</si>
  <si>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</si>
  <si>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</si>
  <si>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</si>
  <si>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</si>
  <si>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</si>
  <si>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</si>
  <si>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</si>
  <si>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</si>
  <si>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</si>
  <si>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</si>
  <si>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</si>
  <si>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</si>
  <si>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</si>
  <si>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</si>
  <si>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</si>
  <si>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</si>
  <si>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</si>
  <si>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</si>
  <si>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</si>
  <si>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</si>
  <si>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</si>
  <si>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</si>
  <si>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</si>
  <si>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</si>
  <si>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</si>
  <si>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</si>
  <si>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</si>
  <si>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</si>
  <si>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</si>
  <si>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</si>
  <si>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</si>
  <si>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</si>
  <si>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</si>
  <si>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</si>
  <si>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</si>
  <si>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</si>
  <si>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</si>
  <si>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</si>
  <si>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</si>
  <si>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</si>
  <si>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</si>
  <si>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</si>
  <si>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</si>
  <si>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</si>
  <si>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</si>
  <si>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</si>
  <si>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</si>
  <si>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</si>
  <si>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</si>
  <si>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</si>
  <si>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</si>
  <si>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</si>
  <si>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</si>
  <si>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</si>
  <si>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</si>
  <si>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</si>
  <si>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</si>
  <si>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</si>
  <si>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</si>
  <si>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</si>
  <si>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</si>
  <si>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</si>
  <si>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</si>
  <si>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</si>
  <si>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</si>
  <si>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</si>
  <si>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</si>
  <si>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</si>
  <si>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</si>
  <si>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</si>
  <si>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</si>
  <si>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</si>
  <si>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</si>
  <si>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</si>
  <si>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</si>
  <si>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</si>
  <si>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</si>
  <si>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</si>
  <si>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</si>
  <si>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</si>
  <si>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</si>
  <si>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</si>
  <si>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</si>
  <si>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</si>
  <si>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</si>
  <si>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</si>
  <si>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</si>
  <si>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</si>
  <si>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</si>
  <si>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</si>
  <si>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</si>
  <si>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</si>
  <si>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</si>
  <si>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</si>
  <si>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</si>
  <si>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</si>
  <si>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</si>
  <si>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</si>
  <si>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</si>
  <si>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</si>
  <si>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</si>
  <si>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</si>
  <si>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</si>
  <si>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</si>
  <si>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</si>
  <si>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</si>
  <si>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</si>
  <si>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</si>
  <si>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</si>
  <si>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</si>
  <si>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</si>
  <si>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</si>
  <si>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</si>
  <si>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</si>
  <si>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</si>
  <si>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</si>
  <si>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</si>
  <si>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</si>
  <si>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</si>
  <si>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</si>
  <si>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</si>
  <si>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</si>
  <si>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</si>
  <si>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</si>
  <si>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</si>
  <si>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</si>
  <si>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</si>
  <si>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</si>
  <si>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</si>
  <si>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</si>
  <si>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</si>
  <si>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</si>
  <si>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</si>
  <si>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</si>
  <si>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</si>
  <si>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</si>
  <si>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</si>
  <si>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</si>
  <si>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</si>
  <si>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</si>
  <si>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</si>
  <si>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</si>
  <si>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</si>
  <si>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</si>
  <si>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</si>
  <si>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</si>
  <si>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</si>
  <si>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</si>
  <si>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</si>
  <si>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</si>
  <si>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</si>
  <si>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</si>
  <si>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</si>
  <si>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</si>
  <si>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</si>
  <si>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</si>
  <si>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</si>
  <si>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</si>
  <si>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</si>
  <si>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</si>
  <si>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</si>
  <si>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</si>
  <si>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</si>
  <si>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</si>
  <si>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</si>
  <si>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</si>
  <si>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</si>
  <si>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</si>
  <si>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</si>
  <si>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</si>
  <si>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</si>
  <si>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</si>
  <si>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</si>
  <si>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</si>
  <si>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</si>
  <si>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</si>
  <si>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</si>
  <si>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</si>
  <si>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</si>
  <si>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</si>
  <si>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</si>
  <si>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</si>
  <si>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</si>
  <si>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</si>
  <si>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</si>
  <si>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</si>
  <si>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</si>
  <si>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</si>
  <si>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</si>
  <si>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</si>
  <si>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</si>
  <si>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</si>
  <si>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</si>
  <si>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</si>
  <si>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</si>
  <si>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</si>
  <si>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</si>
  <si>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</si>
  <si>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</si>
  <si>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</si>
  <si>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</si>
  <si>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</si>
  <si>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</si>
  <si>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</si>
  <si>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</si>
  <si>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</si>
  <si>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</si>
  <si>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</si>
  <si>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</si>
  <si>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</si>
  <si>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</si>
  <si>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</si>
  <si>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</si>
  <si>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</si>
  <si>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</si>
  <si>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</si>
  <si>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</si>
  <si>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</si>
  <si>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</si>
  <si>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</si>
  <si>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</si>
  <si>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</si>
  <si>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</si>
  <si>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</si>
  <si>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</si>
  <si>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</si>
  <si>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</si>
  <si>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</si>
  <si>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</si>
  <si>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</si>
  <si>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</si>
  <si>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</si>
  <si>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</si>
  <si>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</si>
  <si>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</si>
  <si>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</si>
  <si>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</si>
  <si>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</si>
  <si>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</si>
  <si>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</si>
  <si>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</si>
  <si>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</si>
  <si>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</si>
  <si>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</si>
  <si>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</si>
  <si>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</si>
  <si>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</si>
  <si>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</si>
  <si>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</si>
  <si>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</si>
  <si>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</si>
  <si>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</si>
  <si>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</si>
  <si>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</si>
  <si>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</si>
  <si>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</si>
  <si>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</si>
  <si>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</si>
  <si>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</si>
  <si>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</si>
  <si>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</si>
  <si>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</si>
  <si>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</si>
  <si>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</si>
  <si>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</si>
  <si>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</si>
  <si>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</si>
  <si>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</si>
  <si>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</si>
  <si>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</si>
  <si>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</si>
  <si>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</si>
  <si>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</si>
  <si>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</si>
  <si>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</si>
  <si>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</si>
  <si>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</si>
  <si>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</si>
  <si>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</si>
  <si>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</si>
  <si>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</si>
  <si>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</si>
  <si>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</si>
  <si>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</si>
  <si>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</si>
  <si>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</si>
  <si>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</si>
  <si>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</si>
  <si>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</si>
  <si>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</si>
  <si>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</si>
  <si>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</si>
  <si>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</si>
  <si>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</si>
  <si>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</si>
  <si>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</si>
  <si>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</si>
  <si>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</si>
  <si>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</si>
  <si>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</si>
  <si>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</si>
  <si>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</si>
  <si>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</si>
  <si>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</si>
  <si>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</si>
  <si>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</si>
  <si>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</si>
  <si>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</si>
  <si>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</si>
  <si>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</si>
  <si>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</si>
  <si>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</si>
  <si>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</si>
  <si>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</si>
  <si>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</si>
  <si>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</si>
  <si>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</si>
  <si>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</si>
  <si>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</si>
  <si>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</si>
  <si>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</si>
  <si>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</si>
  <si>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</si>
  <si>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</si>
  <si>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</si>
  <si>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</si>
  <si>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</si>
  <si>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</si>
  <si>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</si>
  <si>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</si>
  <si>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</si>
  <si>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</si>
  <si>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</si>
  <si>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</si>
  <si>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</si>
  <si>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</si>
  <si>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</si>
  <si>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</si>
  <si>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</si>
  <si>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</si>
  <si>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</si>
  <si>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</si>
  <si>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</si>
  <si>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</si>
  <si>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</si>
  <si>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</si>
  <si>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</si>
  <si>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</si>
  <si>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</si>
  <si>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</si>
  <si>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</si>
  <si>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</si>
  <si>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</si>
  <si>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</si>
  <si>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</si>
  <si>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</si>
  <si>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</si>
  <si>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</si>
  <si>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</si>
  <si>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</si>
  <si>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</si>
  <si>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</si>
  <si>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</si>
  <si>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</si>
  <si>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</si>
  <si>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</si>
  <si>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</si>
  <si>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</si>
  <si>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</si>
  <si>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</si>
  <si>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</si>
  <si>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</si>
  <si>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</si>
  <si>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</si>
  <si>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</si>
  <si>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</si>
  <si>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</si>
  <si>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</si>
  <si>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</si>
  <si>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</si>
  <si>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</si>
  <si>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</si>
  <si>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</si>
  <si>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</si>
  <si>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</si>
  <si>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</si>
  <si>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</si>
  <si>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</si>
  <si>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</si>
  <si>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</si>
  <si>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</si>
  <si>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</si>
  <si>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</si>
  <si>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</si>
  <si>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</si>
  <si>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</si>
  <si>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</si>
  <si>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</si>
  <si>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</si>
  <si>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</si>
  <si>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</si>
  <si>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</si>
  <si>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</si>
  <si>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</si>
  <si>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</si>
  <si>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</si>
  <si>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</si>
  <si>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</si>
  <si>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</si>
  <si>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</si>
  <si>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</si>
  <si>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</si>
  <si>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</si>
  <si>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</si>
  <si>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</si>
  <si>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</si>
  <si>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</si>
  <si>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</si>
  <si>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</si>
  <si>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</si>
  <si>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</si>
  <si>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</si>
  <si>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</si>
  <si>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</si>
  <si>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</si>
  <si>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</si>
  <si>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</si>
  <si>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</si>
  <si>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</si>
  <si>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</si>
  <si>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</si>
  <si>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</si>
  <si>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</si>
  <si>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</si>
  <si>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</si>
  <si>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</si>
  <si>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</si>
  <si>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</si>
  <si>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</si>
  <si>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</si>
  <si>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</si>
  <si>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</si>
  <si>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</si>
  <si>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</si>
  <si>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</si>
  <si>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</si>
  <si>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</si>
  <si>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</si>
  <si>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</si>
  <si>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</si>
  <si>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</si>
  <si>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</si>
  <si>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</si>
  <si>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</si>
  <si>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</si>
  <si>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</si>
  <si>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</si>
  <si>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</si>
  <si>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</si>
  <si>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</si>
  <si>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</si>
  <si>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</si>
  <si>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</si>
  <si>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</si>
  <si>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</si>
  <si>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</si>
  <si>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</si>
  <si>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</si>
  <si>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</si>
  <si>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</si>
  <si>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</si>
  <si>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</si>
  <si>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</si>
  <si>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</si>
  <si>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</si>
  <si>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</si>
  <si>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</si>
  <si>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</si>
  <si>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</si>
  <si>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</si>
  <si>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</si>
  <si>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</si>
  <si>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</si>
  <si>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</si>
  <si>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</si>
  <si>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</si>
  <si>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</si>
  <si>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</si>
  <si>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</si>
  <si>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</si>
  <si>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</si>
  <si>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</si>
  <si>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</si>
  <si>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</si>
  <si>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</si>
  <si>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</si>
  <si>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</si>
  <si>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</si>
  <si>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</si>
  <si>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</si>
  <si>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</si>
  <si>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</si>
  <si>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</si>
  <si>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</si>
  <si>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</si>
  <si>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</si>
  <si>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</si>
  <si>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</si>
  <si>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</si>
  <si>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</si>
  <si>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</si>
  <si>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</si>
  <si>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</si>
  <si>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</si>
  <si>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</si>
  <si>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</si>
  <si>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</si>
  <si>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</si>
  <si>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</si>
  <si>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</si>
  <si>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</si>
  <si>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</si>
  <si>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</si>
  <si>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</si>
  <si>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</si>
  <si>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</si>
  <si>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</si>
  <si>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</si>
  <si>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</si>
  <si>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</si>
  <si>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</si>
  <si>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</si>
  <si>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</si>
  <si>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</si>
  <si>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</si>
  <si>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</si>
  <si>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</si>
  <si>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</si>
  <si>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</si>
  <si>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</si>
  <si>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</si>
  <si>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</si>
  <si>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</si>
  <si>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</si>
  <si>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</si>
  <si>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</si>
  <si>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</si>
  <si>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</si>
  <si>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</si>
  <si>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</si>
  <si>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</si>
  <si>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</si>
  <si>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</si>
  <si>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</si>
  <si>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</si>
  <si>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</si>
  <si>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</si>
  <si>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</si>
  <si>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</si>
  <si>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</si>
  <si>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</si>
  <si>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</si>
  <si>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</si>
  <si>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</si>
  <si>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</si>
  <si>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</si>
  <si>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</si>
  <si>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</si>
  <si>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</si>
  <si>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</si>
  <si>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</si>
  <si>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</si>
  <si>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</si>
  <si>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</si>
  <si>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</si>
  <si>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</si>
  <si>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</si>
  <si>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</si>
  <si>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</si>
  <si>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</si>
  <si>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</si>
  <si>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</si>
  <si>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</si>
  <si>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</si>
  <si>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</si>
  <si>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</si>
  <si>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</si>
  <si>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</si>
  <si>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</si>
  <si>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</si>
  <si>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</si>
  <si>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</si>
  <si>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</si>
  <si>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</si>
  <si>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</si>
  <si>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</si>
  <si>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</si>
  <si>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</si>
  <si>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</si>
  <si>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</si>
  <si>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</si>
  <si>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</si>
  <si>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</si>
  <si>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</si>
  <si>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</si>
  <si>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</si>
  <si>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</si>
  <si>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</si>
  <si>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</si>
  <si>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</si>
  <si>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</si>
  <si>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</si>
  <si>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</si>
  <si>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</si>
  <si>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</si>
  <si>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</si>
  <si>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</si>
  <si>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</si>
  <si>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</si>
  <si>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</si>
  <si>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</si>
  <si>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</si>
  <si>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</si>
  <si>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</si>
  <si>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</si>
  <si>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</si>
  <si>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</si>
  <si>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</si>
  <si>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</si>
  <si>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</si>
  <si>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</si>
  <si>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</si>
  <si>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</si>
  <si>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</si>
  <si>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</si>
  <si>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</si>
  <si>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</si>
  <si>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</si>
  <si>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</si>
  <si>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</si>
  <si>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</si>
  <si>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</si>
  <si>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</si>
  <si>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</si>
  <si>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</si>
  <si>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</si>
  <si>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</si>
  <si>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</si>
  <si>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</si>
  <si>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</si>
  <si>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</si>
  <si>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</si>
  <si>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</si>
  <si>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</si>
  <si>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</si>
  <si>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</si>
  <si>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</si>
  <si>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</si>
  <si>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</si>
  <si>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</si>
  <si>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</si>
  <si>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</si>
  <si>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</si>
  <si>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</si>
  <si>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</si>
  <si>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</si>
  <si>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</si>
  <si>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</si>
  <si>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</si>
  <si>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</si>
  <si>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</si>
  <si>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</si>
  <si>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</si>
  <si>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</si>
  <si>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</si>
  <si>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</si>
  <si>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</si>
  <si>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</si>
  <si>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</si>
  <si>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</si>
  <si>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</si>
  <si>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</si>
  <si>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</si>
  <si>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</si>
  <si>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</si>
  <si>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</si>
  <si>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</si>
  <si>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</si>
  <si>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</si>
  <si>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</si>
  <si>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</si>
  <si>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</si>
  <si>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</si>
  <si>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</si>
  <si>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</si>
  <si>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</si>
  <si>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</si>
  <si>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</si>
  <si>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</si>
  <si>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</si>
  <si>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</si>
  <si>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</si>
  <si>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</si>
  <si>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</si>
  <si>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</si>
  <si>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</si>
  <si>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</si>
  <si>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</si>
  <si>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</si>
  <si>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</si>
  <si>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</si>
  <si>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</si>
  <si>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</si>
  <si>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</si>
  <si>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</si>
  <si>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</si>
  <si>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</si>
  <si>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</si>
  <si>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</si>
  <si>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</si>
  <si>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</si>
  <si>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</si>
  <si>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</si>
  <si>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</si>
  <si>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</si>
  <si>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</si>
  <si>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</si>
  <si>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</si>
  <si>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</si>
  <si>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</si>
  <si>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</si>
  <si>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</si>
  <si>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</si>
  <si>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</si>
  <si>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</si>
  <si>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</si>
  <si>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</si>
  <si>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</si>
  <si>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</si>
  <si>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</si>
  <si>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</si>
  <si>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</si>
  <si>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</si>
  <si>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</si>
  <si>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</si>
  <si>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</si>
  <si>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</si>
  <si>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</si>
  <si>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</si>
  <si>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</si>
  <si>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</si>
  <si>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</si>
  <si>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</si>
  <si>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</si>
  <si>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</si>
  <si>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</si>
  <si>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</si>
  <si>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</si>
  <si>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</si>
  <si>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</si>
  <si>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</si>
  <si>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</si>
  <si>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</si>
  <si>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</si>
  <si>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</si>
  <si>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</si>
  <si>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</si>
  <si>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</si>
  <si>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</si>
  <si>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</si>
  <si>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</si>
  <si>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</si>
  <si>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</si>
  <si>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</si>
  <si>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</si>
  <si>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</si>
  <si>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</si>
  <si>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</si>
  <si>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</si>
  <si>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</si>
  <si>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</si>
  <si>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</si>
  <si>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</si>
  <si>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</si>
  <si>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</si>
  <si>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</si>
  <si>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</si>
  <si>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</si>
  <si>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</si>
  <si>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</si>
  <si>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</si>
  <si>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</si>
  <si>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</si>
  <si>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</si>
  <si>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</si>
  <si>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</si>
  <si>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</si>
  <si>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</si>
  <si>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</si>
  <si>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</si>
  <si>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</si>
  <si>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</si>
  <si>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</si>
  <si>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</si>
  <si>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</si>
  <si>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</si>
  <si>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</si>
  <si>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</si>
  <si>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</si>
  <si>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</si>
  <si>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</si>
  <si>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</si>
  <si>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</si>
  <si>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</si>
  <si>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</si>
  <si>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</si>
  <si>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</si>
  <si>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</si>
  <si>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</si>
  <si>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</si>
  <si>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</si>
  <si>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</si>
  <si>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</si>
  <si>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</si>
  <si>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</si>
  <si>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</si>
  <si>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</si>
  <si>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</si>
  <si>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</si>
  <si>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</si>
  <si>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</si>
  <si>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</si>
  <si>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</si>
  <si>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</si>
  <si>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</si>
  <si>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</si>
  <si>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</si>
  <si>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</si>
  <si>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</si>
  <si>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</si>
  <si>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</si>
  <si>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</si>
  <si>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</si>
  <si>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</si>
  <si>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</si>
  <si>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</si>
  <si>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</si>
  <si>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</si>
  <si>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</si>
  <si>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</si>
  <si>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</si>
  <si>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</si>
  <si>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</si>
  <si>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</si>
  <si>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</si>
  <si>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</si>
  <si>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</si>
  <si>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</si>
  <si>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</si>
  <si>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</si>
  <si>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</si>
  <si>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</si>
  <si>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</si>
  <si>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</si>
  <si>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</si>
  <si>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</si>
  <si>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</si>
  <si>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</si>
  <si>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</si>
  <si>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</si>
  <si>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</si>
  <si>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</si>
  <si>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</si>
  <si>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</si>
  <si>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</si>
  <si>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</si>
  <si>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</si>
  <si>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</si>
  <si>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</si>
  <si>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</si>
  <si>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</si>
  <si>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</si>
  <si>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</si>
  <si>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</si>
  <si>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</si>
  <si>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</si>
  <si>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</si>
  <si>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</si>
  <si>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</si>
  <si>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</si>
  <si>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</si>
  <si>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</si>
  <si>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</si>
  <si>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</si>
  <si>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</si>
  <si>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</si>
  <si>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</si>
  <si>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</si>
  <si>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</si>
  <si>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</si>
  <si>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</si>
  <si>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</si>
  <si>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</si>
  <si>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</si>
  <si>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</si>
  <si>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</si>
  <si>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</si>
  <si>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</si>
  <si>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</si>
  <si>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</si>
  <si>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</si>
  <si>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</si>
  <si>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</si>
  <si>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</si>
  <si>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</si>
  <si>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</si>
  <si>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</si>
  <si>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</si>
  <si>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</si>
  <si>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</si>
  <si>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</si>
  <si>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</si>
  <si>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</si>
  <si>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</si>
  <si>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</si>
  <si>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</si>
  <si>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</si>
  <si>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</si>
  <si>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</si>
  <si>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</si>
  <si>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</si>
  <si>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</si>
  <si>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</si>
  <si>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</si>
  <si>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</si>
  <si>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</si>
  <si>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</si>
  <si>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</si>
  <si>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</si>
  <si>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</si>
  <si>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</si>
  <si>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</si>
  <si>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</si>
  <si>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</si>
  <si>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</si>
  <si>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</si>
  <si>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</si>
  <si>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</si>
  <si>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</si>
  <si>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</si>
  <si>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</si>
  <si>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</si>
  <si>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</si>
  <si>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</si>
  <si>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</si>
  <si>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</si>
  <si>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</si>
  <si>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</si>
  <si>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</si>
  <si>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</si>
  <si>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</si>
  <si>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</si>
  <si>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</si>
  <si>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</si>
  <si>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</si>
  <si>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</si>
  <si>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</si>
  <si>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</si>
  <si>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</si>
  <si>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</si>
  <si>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</si>
  <si>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</si>
  <si>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</si>
  <si>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</si>
  <si>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</si>
  <si>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</si>
  <si>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</si>
  <si>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</si>
  <si>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</si>
  <si>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</si>
  <si>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</si>
  <si>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</si>
  <si>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</si>
  <si>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</si>
  <si>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</si>
  <si>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</si>
  <si>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</si>
  <si>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</si>
  <si>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</si>
  <si>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</si>
  <si>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</si>
  <si>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</si>
  <si>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</si>
  <si>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</si>
  <si>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</si>
  <si>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</si>
  <si>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</si>
  <si>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</si>
  <si>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</si>
  <si>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</si>
  <si>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</si>
  <si>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</si>
  <si>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</si>
  <si>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</si>
  <si>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</si>
  <si>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</si>
  <si>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</si>
  <si>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</si>
  <si>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</si>
  <si>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</si>
  <si>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</si>
  <si>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</si>
  <si>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</si>
  <si>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</si>
  <si>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</si>
  <si>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</si>
  <si>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</si>
  <si>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</si>
  <si>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</si>
  <si>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</si>
  <si>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</si>
  <si>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</si>
  <si>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</si>
  <si>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</si>
  <si>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</si>
  <si>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</si>
  <si>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</si>
  <si>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</si>
  <si>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</si>
  <si>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</si>
  <si>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</si>
  <si>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</si>
  <si>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</si>
  <si>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</si>
  <si>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</si>
  <si>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</si>
  <si>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</si>
  <si>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</si>
  <si>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</si>
  <si>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</si>
  <si>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</si>
  <si>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</si>
  <si>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</si>
  <si>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</si>
  <si>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</si>
  <si>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</si>
  <si>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</si>
  <si>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</si>
  <si>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</si>
  <si>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</si>
  <si>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</si>
  <si>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</si>
  <si>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</si>
  <si>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</si>
  <si>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</si>
  <si>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</si>
  <si>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</si>
  <si>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</si>
  <si>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</si>
  <si>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</si>
  <si>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</si>
  <si>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</si>
  <si>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</si>
  <si>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</si>
  <si>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</si>
  <si>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</si>
  <si>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</si>
  <si>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</si>
  <si>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</si>
  <si>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</si>
  <si>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</si>
  <si>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</si>
  <si>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</si>
  <si>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</si>
  <si>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</si>
  <si>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</si>
  <si>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</si>
  <si>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</si>
  <si>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</si>
  <si>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</si>
  <si>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</si>
  <si>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</si>
  <si>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</si>
  <si>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</si>
  <si>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</si>
  <si>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</si>
  <si>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</si>
  <si>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</si>
  <si>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</si>
  <si>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</si>
  <si>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</si>
  <si>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</si>
  <si>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</si>
  <si>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</si>
  <si>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</si>
  <si>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</si>
  <si>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</si>
  <si>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</si>
  <si>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</si>
  <si>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</si>
  <si>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</si>
  <si>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</si>
  <si>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</si>
  <si>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</si>
  <si>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</si>
  <si>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</si>
  <si>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</si>
  <si>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</si>
  <si>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</si>
  <si>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</si>
  <si>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</si>
  <si>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</si>
  <si>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</si>
  <si>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</si>
  <si>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</si>
  <si>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</si>
  <si>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</si>
  <si>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</si>
  <si>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</si>
  <si>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</si>
  <si>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</si>
  <si>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</si>
  <si>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</si>
  <si>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</si>
  <si>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</si>
  <si>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</si>
  <si>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</si>
  <si>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</si>
  <si>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</si>
  <si>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</si>
  <si>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</si>
  <si>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</si>
  <si>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</si>
  <si>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</si>
  <si>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</si>
  <si>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</si>
  <si>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</si>
  <si>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</si>
  <si>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</si>
  <si>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</si>
  <si>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</si>
  <si>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</si>
  <si>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</si>
  <si>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</si>
  <si>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</si>
  <si>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</si>
  <si>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</si>
  <si>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</si>
  <si>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</si>
  <si>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</si>
  <si>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</si>
  <si>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</si>
  <si>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</si>
  <si>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</si>
  <si>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</si>
  <si>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</si>
  <si>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</si>
  <si>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</si>
  <si>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</si>
  <si>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</si>
  <si>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</si>
  <si>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</si>
  <si>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</si>
  <si>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</si>
  <si>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</si>
  <si>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</si>
  <si>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</si>
  <si>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</si>
  <si>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</si>
  <si>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</si>
  <si>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</si>
  <si>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</si>
  <si>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</si>
  <si>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</si>
  <si>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</si>
  <si>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</si>
  <si>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</si>
  <si>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</si>
  <si>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</si>
  <si>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</si>
  <si>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</si>
  <si>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</si>
  <si>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</si>
  <si>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</si>
  <si>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</si>
  <si>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</si>
  <si>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</si>
  <si>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</si>
  <si>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</si>
  <si>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</si>
  <si>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</si>
  <si>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</si>
  <si>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</si>
  <si>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</si>
  <si>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</si>
  <si>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</si>
  <si>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</si>
  <si>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</si>
  <si>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</si>
  <si>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</si>
  <si>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</si>
  <si>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</si>
  <si>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</si>
  <si>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</si>
  <si>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</si>
  <si>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</si>
  <si>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</si>
  <si>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</si>
  <si>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</si>
  <si>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</si>
  <si>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</si>
  <si>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</si>
  <si>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</si>
  <si>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</si>
  <si>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</si>
  <si>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</si>
  <si>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</si>
  <si>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</si>
  <si>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</si>
  <si>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</si>
  <si>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</si>
  <si>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</si>
  <si>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</si>
  <si>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</si>
  <si>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</si>
  <si>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</si>
  <si>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</si>
  <si>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</si>
  <si>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</si>
  <si>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</si>
  <si>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</si>
  <si>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</si>
  <si>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</si>
  <si>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</si>
  <si>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</si>
  <si>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</si>
  <si>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</si>
  <si>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</si>
  <si>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</si>
  <si>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</si>
  <si>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</si>
  <si>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</si>
  <si>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</si>
  <si>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</si>
  <si>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</si>
  <si>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</si>
  <si>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</si>
  <si>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</si>
  <si>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</si>
  <si>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</si>
  <si>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</si>
  <si>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</si>
  <si>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</si>
  <si>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</si>
  <si>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</si>
  <si>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</si>
  <si>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</si>
  <si>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</si>
  <si>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</si>
  <si>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</si>
  <si>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</si>
  <si>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</si>
  <si>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</si>
  <si>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</si>
  <si>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</si>
  <si>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</si>
  <si>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</si>
  <si>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</si>
  <si>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</si>
  <si>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</si>
  <si>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</si>
  <si>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</si>
  <si>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</si>
  <si>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</si>
  <si>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</si>
  <si>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</si>
  <si>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</si>
  <si>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</si>
  <si>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</si>
  <si>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</si>
  <si>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</si>
  <si>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</si>
  <si>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</si>
  <si>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</si>
  <si>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</si>
  <si>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</si>
  <si>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</si>
  <si>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</si>
  <si>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</si>
  <si>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</si>
  <si>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</si>
  <si>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</si>
  <si>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</si>
  <si>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</si>
  <si>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</si>
  <si>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</si>
  <si>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</si>
  <si>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</si>
  <si>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</si>
  <si>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</si>
  <si>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</si>
  <si>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</si>
  <si>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</si>
  <si>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</si>
  <si>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</si>
  <si>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</si>
  <si>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</si>
  <si>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</si>
  <si>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</si>
  <si>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</si>
  <si>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</si>
  <si>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</si>
  <si>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</si>
  <si>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</si>
  <si>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</si>
  <si>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</si>
  <si>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</si>
  <si>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</si>
  <si>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</si>
  <si>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</si>
  <si>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</si>
  <si>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</si>
  <si>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</si>
  <si>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</si>
  <si>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</si>
  <si>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</si>
  <si>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</si>
  <si>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</si>
  <si>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</si>
  <si>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</si>
  <si>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</si>
  <si>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</si>
  <si>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</si>
  <si>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</si>
  <si>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</si>
  <si>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</si>
  <si>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</si>
  <si>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</si>
  <si>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</si>
  <si>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</si>
  <si>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</si>
  <si>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</si>
  <si>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</si>
  <si>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</si>
  <si>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</si>
  <si>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</si>
  <si>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</si>
  <si>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</si>
  <si>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</si>
  <si>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</si>
  <si>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</si>
  <si>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</si>
  <si>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</si>
  <si>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</si>
  <si>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</si>
  <si>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</si>
  <si>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</si>
  <si>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</si>
  <si>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</si>
  <si>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</si>
  <si>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</si>
  <si>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</si>
  <si>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</si>
  <si>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</si>
  <si>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</si>
  <si>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</si>
  <si>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</si>
  <si>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</si>
  <si>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</si>
  <si>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</si>
  <si>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</si>
  <si>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</si>
  <si>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</si>
  <si>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</si>
  <si>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</si>
  <si>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</si>
  <si>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</si>
  <si>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</si>
  <si>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</si>
  <si>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</si>
  <si>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</si>
  <si>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</si>
  <si>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</si>
  <si>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</si>
  <si>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</si>
  <si>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</si>
  <si>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</si>
  <si>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</si>
  <si>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</si>
  <si>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</si>
  <si>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</si>
  <si>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</si>
  <si>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</si>
  <si>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</si>
  <si>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</si>
  <si>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</si>
  <si>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</si>
  <si>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</si>
  <si>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</si>
  <si>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</si>
  <si>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</si>
  <si>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</si>
  <si>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</si>
  <si>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</si>
  <si>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</si>
  <si>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</si>
  <si>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</si>
  <si>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</si>
  <si>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</si>
  <si>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</si>
  <si>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</si>
  <si>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</si>
  <si>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</si>
  <si>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</si>
  <si>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</si>
  <si>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</si>
  <si>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</si>
  <si>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</si>
  <si>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</si>
  <si>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</si>
  <si>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</si>
  <si>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</si>
  <si>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</si>
  <si>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</si>
  <si>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</si>
  <si>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</si>
  <si>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</si>
  <si>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</si>
  <si>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</si>
  <si>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</si>
  <si>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</si>
  <si>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</si>
  <si>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</si>
  <si>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</si>
  <si>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</si>
  <si>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</si>
  <si>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</si>
  <si>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</si>
  <si>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</si>
  <si>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</si>
  <si>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</si>
  <si>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</si>
  <si>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</si>
  <si>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</si>
  <si>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</si>
  <si>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</si>
  <si>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</si>
  <si>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</si>
  <si>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</si>
  <si>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</si>
  <si>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</si>
  <si>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</si>
  <si>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</si>
  <si>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</si>
  <si>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</si>
  <si>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</si>
  <si>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</si>
  <si>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</si>
  <si>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</si>
  <si>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</si>
  <si>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</si>
  <si>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</si>
  <si>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</si>
  <si>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</si>
  <si>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</si>
  <si>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</si>
  <si>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</si>
  <si>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</si>
  <si>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</si>
  <si>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</si>
  <si>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</si>
  <si>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</si>
  <si>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</si>
  <si>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</si>
  <si>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</si>
  <si>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</si>
  <si>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</si>
  <si>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</si>
  <si>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</si>
  <si>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</si>
  <si>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</si>
  <si>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</si>
  <si>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</si>
  <si>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</si>
  <si>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</si>
  <si>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</si>
  <si>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</si>
  <si>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</si>
  <si>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</si>
  <si>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</si>
  <si>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</si>
  <si>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</si>
  <si>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</si>
  <si>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</si>
  <si>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</si>
  <si>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</si>
  <si>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</si>
  <si>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</si>
  <si>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</si>
  <si>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</si>
  <si>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</si>
  <si>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</si>
  <si>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</si>
  <si>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</si>
  <si>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</si>
  <si>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</si>
  <si>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</si>
  <si>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</si>
  <si>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</si>
  <si>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</si>
  <si>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</si>
  <si>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</si>
  <si>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</si>
  <si>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</si>
  <si>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</si>
  <si>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</si>
  <si>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</si>
  <si>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</si>
  <si>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</si>
  <si>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</si>
  <si>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</si>
  <si>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</si>
  <si>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</si>
  <si>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</si>
  <si>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</si>
  <si>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</si>
  <si>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</si>
  <si>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</si>
  <si>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</si>
  <si>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</si>
  <si>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</si>
  <si>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</si>
  <si>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</si>
  <si>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</si>
  <si>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</si>
  <si>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</si>
  <si>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</si>
  <si>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</si>
  <si>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</si>
  <si>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</si>
  <si>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</si>
  <si>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</si>
  <si>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</si>
  <si>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</si>
  <si>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</si>
  <si>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</si>
  <si>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</si>
  <si>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</si>
  <si>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</si>
  <si>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</si>
  <si>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</si>
  <si>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</si>
  <si>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</si>
  <si>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</si>
  <si>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</si>
  <si>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</si>
  <si>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</si>
  <si>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</si>
  <si>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</si>
  <si>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</si>
  <si>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</si>
  <si>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</si>
  <si>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</si>
  <si>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</si>
  <si>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</si>
  <si>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</si>
  <si>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</si>
  <si>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</si>
  <si>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</si>
  <si>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</si>
  <si>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</si>
  <si>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</si>
  <si>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</si>
  <si>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</si>
  <si>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</si>
  <si>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</si>
  <si>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</si>
  <si>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</si>
  <si>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</si>
  <si>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</si>
  <si>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</si>
  <si>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</si>
  <si>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</si>
  <si>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</si>
  <si>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</si>
  <si>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</si>
  <si>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</si>
  <si>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</si>
  <si>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</si>
  <si>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</si>
  <si>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</si>
  <si>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</si>
  <si>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</si>
  <si>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</si>
  <si>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</si>
  <si>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</si>
  <si>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</si>
  <si>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</si>
  <si>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</si>
  <si>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</si>
  <si>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</si>
  <si>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</si>
  <si>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</si>
  <si>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</si>
  <si>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</si>
  <si>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</si>
  <si>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</si>
  <si>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</si>
  <si>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</si>
  <si>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</si>
  <si>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</si>
  <si>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</si>
  <si>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</si>
  <si>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</si>
  <si>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</si>
  <si>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</si>
  <si>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</si>
  <si>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</si>
  <si>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</si>
  <si>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</si>
  <si>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</si>
  <si>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</si>
  <si>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</si>
  <si>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</si>
  <si>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</si>
  <si>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</si>
  <si>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</si>
  <si>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</si>
  <si>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</si>
  <si>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</si>
  <si>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</si>
  <si>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</si>
  <si>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</si>
  <si>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</si>
  <si>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</si>
  <si>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</si>
  <si>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</si>
  <si>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</si>
  <si>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</si>
  <si>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</si>
  <si>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</si>
  <si>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</si>
  <si>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</si>
  <si>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</si>
  <si>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</si>
  <si>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</si>
  <si>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</si>
  <si>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</si>
  <si>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</si>
  <si>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</si>
  <si>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</si>
  <si>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</si>
  <si>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</si>
  <si>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</si>
  <si>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</si>
  <si>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</si>
  <si>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</si>
  <si>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</si>
  <si>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</si>
  <si>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</si>
  <si>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</si>
  <si>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</si>
  <si>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</si>
  <si>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</si>
  <si>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</si>
  <si>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</si>
  <si>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</si>
  <si>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</si>
  <si>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</si>
  <si>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</si>
  <si>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</si>
  <si>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</si>
  <si>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</si>
  <si>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</si>
  <si>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</si>
  <si>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</si>
  <si>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</si>
  <si>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</si>
  <si>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</si>
  <si>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</si>
  <si>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</si>
  <si>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</si>
  <si>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</si>
  <si>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</si>
  <si>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</si>
  <si>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</si>
  <si>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</si>
  <si>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</si>
  <si>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</si>
  <si>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</si>
  <si>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</si>
  <si>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</si>
  <si>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</si>
  <si>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</si>
  <si>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</si>
  <si>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</si>
  <si>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</si>
  <si>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</si>
  <si>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</si>
  <si>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</si>
  <si>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</si>
  <si>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</si>
  <si>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</si>
  <si>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</si>
  <si>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</si>
  <si>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</si>
  <si>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</si>
  <si>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</si>
  <si>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</si>
  <si>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</si>
  <si>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</si>
  <si>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</si>
  <si>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</si>
  <si>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</si>
  <si>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</si>
  <si>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</si>
  <si>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</si>
  <si>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</si>
  <si>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</si>
  <si>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</si>
  <si>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</si>
  <si>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</si>
  <si>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</si>
  <si>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</si>
  <si>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</si>
  <si>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</si>
  <si>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</si>
  <si>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</si>
  <si>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</si>
  <si>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</si>
  <si>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</si>
  <si>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</si>
  <si>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</si>
  <si>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</si>
  <si>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</si>
  <si>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</si>
  <si>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</si>
  <si>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</si>
  <si>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</si>
  <si>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</si>
  <si>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</si>
  <si>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</si>
  <si>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</si>
  <si>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</si>
  <si>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</si>
  <si>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</si>
  <si>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</si>
  <si>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</si>
  <si>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</si>
  <si>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</si>
  <si>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</si>
  <si>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</si>
  <si>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</si>
  <si>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</si>
  <si>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</si>
  <si>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</si>
  <si>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</si>
  <si>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</si>
  <si>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</si>
  <si>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</si>
  <si>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</si>
  <si>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</si>
  <si>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</si>
  <si>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</si>
  <si>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</si>
  <si>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</si>
  <si>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</si>
  <si>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</si>
  <si>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</si>
  <si>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</si>
  <si>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</si>
  <si>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</si>
  <si>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</si>
  <si>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</si>
  <si>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</si>
  <si>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</si>
  <si>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</si>
  <si>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</si>
  <si>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</si>
  <si>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</si>
  <si>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</si>
  <si>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</si>
  <si>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</si>
  <si>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</si>
  <si>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</si>
  <si>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</si>
  <si>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</si>
  <si>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</si>
  <si>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</si>
  <si>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</si>
  <si>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</si>
  <si>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</si>
  <si>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</si>
  <si>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</si>
  <si>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</si>
  <si>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</si>
  <si>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</si>
  <si>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</si>
  <si>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</si>
  <si>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</si>
  <si>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</si>
  <si>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</si>
  <si>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</si>
  <si>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</si>
  <si>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</si>
  <si>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</si>
  <si>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</si>
  <si>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</si>
  <si>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</si>
  <si>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</si>
  <si>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</si>
  <si>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</si>
  <si>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</si>
  <si>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</si>
  <si>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</si>
  <si>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</si>
  <si>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</si>
  <si>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</si>
  <si>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</si>
  <si>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</si>
  <si>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</si>
  <si>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</si>
  <si>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</si>
  <si>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</si>
  <si>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</si>
  <si>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</si>
  <si>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</si>
  <si>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</si>
  <si>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</si>
  <si>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</si>
  <si>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</si>
  <si>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</si>
  <si>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</si>
  <si>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</si>
  <si>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</si>
  <si>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</si>
  <si>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</si>
  <si>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</si>
  <si>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</si>
  <si>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</si>
  <si>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</si>
  <si>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</si>
  <si>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</si>
  <si>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</si>
  <si>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</si>
  <si>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</si>
  <si>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</si>
  <si>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</si>
  <si>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</si>
  <si>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</si>
  <si>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</si>
  <si>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</si>
  <si>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</si>
  <si>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</si>
  <si>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</si>
  <si>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</si>
  <si>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</si>
  <si>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</si>
  <si>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</si>
  <si>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</si>
  <si>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</si>
  <si>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</si>
  <si>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</si>
  <si>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</si>
  <si>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</si>
  <si>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</si>
  <si>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</si>
  <si>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</si>
  <si>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</si>
  <si>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</si>
  <si>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</si>
  <si>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</si>
  <si>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</si>
  <si>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</si>
  <si>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</si>
  <si>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</si>
  <si>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</si>
  <si>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</si>
  <si>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</si>
  <si>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</si>
  <si>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</si>
  <si>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</si>
  <si>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</si>
  <si>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</si>
  <si>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</si>
  <si>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</si>
  <si>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</si>
  <si>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</si>
  <si>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</si>
  <si>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</si>
  <si>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</si>
  <si>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</si>
  <si>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</si>
  <si>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</si>
  <si>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</si>
  <si>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</si>
  <si>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</si>
  <si>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</si>
  <si>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</si>
  <si>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</si>
  <si>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</si>
  <si>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</si>
  <si>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</si>
  <si>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</si>
  <si>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</si>
  <si>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</si>
  <si>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</si>
  <si>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</si>
  <si>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</si>
  <si>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</si>
  <si>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</si>
  <si>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</si>
  <si>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</si>
  <si>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</si>
  <si>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</si>
  <si>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</si>
  <si>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</si>
  <si>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</si>
  <si>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</si>
  <si>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</si>
  <si>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</si>
  <si>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</si>
  <si>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</si>
  <si>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</si>
  <si>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</si>
  <si>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</si>
  <si>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</si>
  <si>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</si>
  <si>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</si>
  <si>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</si>
  <si>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</si>
  <si>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</si>
  <si>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</si>
  <si>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</si>
  <si>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</si>
  <si>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</si>
  <si>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</si>
  <si>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</si>
  <si>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</si>
  <si>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</si>
  <si>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</si>
  <si>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</si>
  <si>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</si>
  <si>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</si>
  <si>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</si>
  <si>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</si>
  <si>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</si>
  <si>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</si>
  <si>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</si>
  <si>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</si>
  <si>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</si>
  <si>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</si>
  <si>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</si>
  <si>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</si>
  <si>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</si>
  <si>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</si>
  <si>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</si>
  <si>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</si>
  <si>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</si>
  <si>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</si>
  <si>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</si>
  <si>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</si>
  <si>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</si>
  <si>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</si>
  <si>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</si>
  <si>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</si>
  <si>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</si>
  <si>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</si>
  <si>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</si>
  <si>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</si>
  <si>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</si>
  <si>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</si>
  <si>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</si>
  <si>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</si>
  <si>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</si>
  <si>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</si>
  <si>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</si>
  <si>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</si>
  <si>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</si>
  <si>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</si>
  <si>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</si>
  <si>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</si>
  <si>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</si>
  <si>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</si>
  <si>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</si>
  <si>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</si>
  <si>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</si>
  <si>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</si>
  <si>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</si>
  <si>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</si>
  <si>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</si>
  <si>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</si>
  <si>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</si>
  <si>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</si>
  <si>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</si>
  <si>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</si>
  <si>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</si>
  <si>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</si>
  <si>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</si>
  <si>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</si>
  <si>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</si>
  <si>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</si>
  <si>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</si>
  <si>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</si>
  <si>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</si>
  <si>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</si>
  <si>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</si>
  <si>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</si>
  <si>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</si>
  <si>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</si>
  <si>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</si>
  <si>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</si>
  <si>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</si>
  <si>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</si>
  <si>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</si>
  <si>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</si>
  <si>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</si>
  <si>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</si>
  <si>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</si>
  <si>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</si>
  <si>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</si>
  <si>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</si>
  <si>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</si>
  <si>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</si>
  <si>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</si>
  <si>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</si>
  <si>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</si>
  <si>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</si>
  <si>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</si>
  <si>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</si>
  <si>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</si>
  <si>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</si>
  <si>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</si>
  <si>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</si>
  <si>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</si>
  <si>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</si>
  <si>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</si>
  <si>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</si>
  <si>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</si>
  <si>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</si>
  <si>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</si>
  <si>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</si>
  <si>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</si>
  <si>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</si>
  <si>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</si>
  <si>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</si>
  <si>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</si>
  <si>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</si>
  <si>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</si>
  <si>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</si>
  <si>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</si>
  <si>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</si>
  <si>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</si>
  <si>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</si>
  <si>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</si>
  <si>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</si>
  <si>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</si>
  <si>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</si>
  <si>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</si>
  <si>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</si>
  <si>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</si>
  <si>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</si>
  <si>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</si>
  <si>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</si>
  <si>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</si>
  <si>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</si>
  <si>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</si>
  <si>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</si>
  <si>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</si>
  <si>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</si>
  <si>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</si>
  <si>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</si>
  <si>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</si>
  <si>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</si>
  <si>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</si>
  <si>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</si>
  <si>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</si>
  <si>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</si>
  <si>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</si>
  <si>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</si>
  <si>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</si>
  <si>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</si>
  <si>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</si>
  <si>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</si>
  <si>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</si>
  <si>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</si>
  <si>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</si>
  <si>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</si>
  <si>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</si>
  <si>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</si>
  <si>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</si>
  <si>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</si>
  <si>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</si>
  <si>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</si>
  <si>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</si>
  <si>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</si>
  <si>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</si>
  <si>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</si>
  <si>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</si>
  <si>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</si>
  <si>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</si>
  <si>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</si>
  <si>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</si>
  <si>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</si>
  <si>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</si>
  <si>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</si>
  <si>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</si>
  <si>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</si>
  <si>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</si>
  <si>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</si>
  <si>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</si>
  <si>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</si>
  <si>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</si>
  <si>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</si>
  <si>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</si>
  <si>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</si>
  <si>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</si>
  <si>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</si>
  <si>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</si>
  <si>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</si>
  <si>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</si>
  <si>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</si>
  <si>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</si>
  <si>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</si>
  <si>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</si>
  <si>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</si>
  <si>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</si>
  <si>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</si>
  <si>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</si>
  <si>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</si>
  <si>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</si>
  <si>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</si>
  <si>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</si>
  <si>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</si>
  <si>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</si>
  <si>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</si>
  <si>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</si>
  <si>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</si>
  <si>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</si>
  <si>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</si>
  <si>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</si>
  <si>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</si>
  <si>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</si>
  <si>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</si>
  <si>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</si>
  <si>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</si>
  <si>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</si>
  <si>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</si>
  <si>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</si>
  <si>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</si>
  <si>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</si>
  <si>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</si>
  <si>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</si>
  <si>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</si>
  <si>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</si>
  <si>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</si>
  <si>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</si>
  <si>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</si>
  <si>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</si>
  <si>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</si>
  <si>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</si>
  <si>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</si>
  <si>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</si>
  <si>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</si>
  <si>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</si>
  <si>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</si>
  <si>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</si>
  <si>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</si>
  <si>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</si>
  <si>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</si>
  <si>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</si>
  <si>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</si>
  <si>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</si>
  <si>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</si>
  <si>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</si>
  <si>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</si>
  <si>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</si>
  <si>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</si>
  <si>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</si>
  <si>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</si>
  <si>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</si>
  <si>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</si>
  <si>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</si>
  <si>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</si>
  <si>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</si>
  <si>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</si>
  <si>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</si>
  <si>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</si>
  <si>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</si>
  <si>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</si>
  <si>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</si>
  <si>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</si>
  <si>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</si>
  <si>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</si>
  <si>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</si>
  <si>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</si>
  <si>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</si>
  <si>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</si>
  <si>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</si>
  <si>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</si>
  <si>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</si>
  <si>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</si>
  <si>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</si>
  <si>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</si>
  <si>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</si>
  <si>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</si>
  <si>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</si>
  <si>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</si>
  <si>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</si>
  <si>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</si>
  <si>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</si>
  <si>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</si>
  <si>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</si>
  <si>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</si>
  <si>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</si>
  <si>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</si>
  <si>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</si>
  <si>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</si>
  <si>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</si>
  <si>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</si>
  <si>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</si>
  <si>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</si>
  <si>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</si>
  <si>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</si>
  <si>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</si>
  <si>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</si>
  <si>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</si>
  <si>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</si>
  <si>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</si>
  <si>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</si>
  <si>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</si>
  <si>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</si>
  <si>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</si>
  <si>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</si>
  <si>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</si>
  <si>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</si>
  <si>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</si>
  <si>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</si>
  <si>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</si>
  <si>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</si>
  <si>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</si>
  <si>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</si>
  <si>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</si>
  <si>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</si>
  <si>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</si>
  <si>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</si>
  <si>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</si>
  <si>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</si>
  <si>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</si>
  <si>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</si>
  <si>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</si>
  <si>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</si>
  <si>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</si>
  <si>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</si>
  <si>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</si>
  <si>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</si>
  <si>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</si>
  <si>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</si>
  <si>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</si>
  <si>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</si>
  <si>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</si>
  <si>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</si>
  <si>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</si>
  <si>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</si>
  <si>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</si>
  <si>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</si>
  <si>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</si>
  <si>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</si>
  <si>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</si>
  <si>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</si>
  <si>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</si>
  <si>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</si>
  <si>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</si>
  <si>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</si>
  <si>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</si>
  <si>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</si>
  <si>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</si>
  <si>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</si>
  <si>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</si>
  <si>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</si>
  <si>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</si>
  <si>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</si>
  <si>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</si>
  <si>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</si>
  <si>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</si>
  <si>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</si>
  <si>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</si>
  <si>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</si>
  <si>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</si>
  <si>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</si>
  <si>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</si>
  <si>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</si>
  <si>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</si>
  <si>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</si>
  <si>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</si>
  <si>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</si>
  <si>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</si>
  <si>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</si>
  <si>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</si>
  <si>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</si>
  <si>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</si>
  <si>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</si>
  <si>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</si>
  <si>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</si>
  <si>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</si>
  <si>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</si>
  <si>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</si>
  <si>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</si>
  <si>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</si>
  <si>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</si>
  <si>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</si>
  <si>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</si>
  <si>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</si>
  <si>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</si>
  <si>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</si>
  <si>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</si>
  <si>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</si>
  <si>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</si>
  <si>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</si>
  <si>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</si>
  <si>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</si>
  <si>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</si>
  <si>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</si>
  <si>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</si>
  <si>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</si>
  <si>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</si>
  <si>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</si>
  <si>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</si>
  <si>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</si>
  <si>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</si>
  <si>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</si>
  <si>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</si>
  <si>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</si>
  <si>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</si>
  <si>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</si>
  <si>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</si>
  <si>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</si>
  <si>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</si>
  <si>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</si>
  <si>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</si>
  <si>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</si>
  <si>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</si>
  <si>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</si>
  <si>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</si>
  <si>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</si>
  <si>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</si>
  <si>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</si>
  <si>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</si>
  <si>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</si>
  <si>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</si>
  <si>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</si>
  <si>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</si>
  <si>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</si>
  <si>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</si>
  <si>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</si>
  <si>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</si>
  <si>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</si>
  <si>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</si>
  <si>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</si>
  <si>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</si>
  <si>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</si>
  <si>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</si>
  <si>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</si>
  <si>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</si>
  <si>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</si>
  <si>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</si>
  <si>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</si>
  <si>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</si>
  <si>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</si>
  <si>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</si>
  <si>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</si>
  <si>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</si>
  <si>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</si>
  <si>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</si>
  <si>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</si>
  <si>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</si>
  <si>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</si>
  <si>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</si>
  <si>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</si>
  <si>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</si>
  <si>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</si>
  <si>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</si>
  <si>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</si>
  <si>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</si>
  <si>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</si>
  <si>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</si>
  <si>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</si>
  <si>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</si>
  <si>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</si>
  <si>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</si>
  <si>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</si>
  <si>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</si>
  <si>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</si>
  <si>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</si>
  <si>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</si>
  <si>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</si>
  <si>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</si>
  <si>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</si>
  <si>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</si>
  <si>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</si>
  <si>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</si>
  <si>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</si>
  <si>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</si>
  <si>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</si>
  <si>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</si>
  <si>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</si>
  <si>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</si>
  <si>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</si>
  <si>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</si>
  <si>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</si>
  <si>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</si>
  <si>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</si>
  <si>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</si>
  <si>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</si>
  <si>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</si>
  <si>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</si>
  <si>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</si>
  <si>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</si>
  <si>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</si>
  <si>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</si>
  <si>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</si>
  <si>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</si>
  <si>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</si>
  <si>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</si>
  <si>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</si>
  <si>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</si>
  <si>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</si>
  <si>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</si>
  <si>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</si>
  <si>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</si>
  <si>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</si>
  <si>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</si>
  <si>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</si>
  <si>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</si>
  <si>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</si>
  <si>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</si>
  <si>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</si>
  <si>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</si>
  <si>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</si>
  <si>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</si>
  <si>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</si>
  <si>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</si>
  <si>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</si>
  <si>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</si>
  <si>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</si>
  <si>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</si>
  <si>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</si>
  <si>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</si>
  <si>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</si>
  <si>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</si>
  <si>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</si>
  <si>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</si>
  <si>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</si>
  <si>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</si>
  <si>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</si>
  <si>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</si>
  <si>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</si>
  <si>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</si>
  <si>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</si>
  <si>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</si>
  <si>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</si>
  <si>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</si>
  <si>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</si>
  <si>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</si>
  <si>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</si>
  <si>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</si>
  <si>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</si>
  <si>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</si>
  <si>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</si>
  <si>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</si>
  <si>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</si>
  <si>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</si>
  <si>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</si>
  <si>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</si>
  <si>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</si>
  <si>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</si>
  <si>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</si>
  <si>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</si>
  <si>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</si>
  <si>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</si>
  <si>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</si>
  <si>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</si>
  <si>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</si>
  <si>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</si>
  <si>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</si>
  <si>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</si>
  <si>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</si>
  <si>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</si>
  <si>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</si>
  <si>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</si>
  <si>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</si>
  <si>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</si>
  <si>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</si>
  <si>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</si>
  <si>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</si>
  <si>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</si>
  <si>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</si>
  <si>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</si>
  <si>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</si>
  <si>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</si>
  <si>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</si>
  <si>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</si>
  <si>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</si>
  <si>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</si>
  <si>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</si>
  <si>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</si>
  <si>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</si>
  <si>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</si>
  <si>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</si>
  <si>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</si>
  <si>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</si>
  <si>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</si>
  <si>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</si>
  <si>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</si>
  <si>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</si>
  <si>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</si>
  <si>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</si>
  <si>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</si>
  <si>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</si>
  <si>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</si>
  <si>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</si>
  <si>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</si>
  <si>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</si>
  <si>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</si>
  <si>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</si>
  <si>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</si>
  <si>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</si>
  <si>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</si>
  <si>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</si>
  <si>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</si>
  <si>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</si>
  <si>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</si>
  <si>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</si>
  <si>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</si>
  <si>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</si>
  <si>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</si>
  <si>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</si>
  <si>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</si>
  <si>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</si>
  <si>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</si>
  <si>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</si>
  <si>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</si>
  <si>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</si>
  <si>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</si>
  <si>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</si>
  <si>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</si>
  <si>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</si>
  <si>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</si>
  <si>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</si>
  <si>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</si>
  <si>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</si>
  <si>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</si>
  <si>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</si>
  <si>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</si>
  <si>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</si>
  <si>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</si>
  <si>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</si>
  <si>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</si>
  <si>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</si>
  <si>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</si>
  <si>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</si>
  <si>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</si>
  <si>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</si>
  <si>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</si>
  <si>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</si>
  <si>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</si>
  <si>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</si>
  <si>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</si>
  <si>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</si>
  <si>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</si>
  <si>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</si>
  <si>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</si>
  <si>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</si>
  <si>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</si>
  <si>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</si>
  <si>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</si>
  <si>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</si>
  <si>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</si>
  <si>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</si>
  <si>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</si>
  <si>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</si>
  <si>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</si>
  <si>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</si>
  <si>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</si>
  <si>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</si>
  <si>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</si>
  <si>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</si>
  <si>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</si>
  <si>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</si>
  <si>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</si>
  <si>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</si>
  <si>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</si>
  <si>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</si>
  <si>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</si>
  <si>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</si>
  <si>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</si>
  <si>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</si>
  <si>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</si>
  <si>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</si>
  <si>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</si>
  <si>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</si>
  <si>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</si>
  <si>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</si>
  <si>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</si>
  <si>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</si>
  <si>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</si>
  <si>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</si>
  <si>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</si>
  <si>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</si>
  <si>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</si>
  <si>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</si>
  <si>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</si>
  <si>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</si>
  <si>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</si>
  <si>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</si>
  <si>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</si>
  <si>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</si>
  <si>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</si>
  <si>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</si>
  <si>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</si>
  <si>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</si>
  <si>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</si>
  <si>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</si>
  <si>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</si>
  <si>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</si>
  <si>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</si>
  <si>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</si>
  <si>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</si>
  <si>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</si>
  <si>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</si>
  <si>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</si>
  <si>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</si>
  <si>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</si>
  <si>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</si>
  <si>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</si>
  <si>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</si>
  <si>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</si>
  <si>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</si>
  <si>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</si>
  <si>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</si>
  <si>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</si>
  <si>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</si>
  <si>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</si>
  <si>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</si>
  <si>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</si>
  <si>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</si>
  <si>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</si>
  <si>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</si>
  <si>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</si>
  <si>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</si>
  <si>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</si>
  <si>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</si>
  <si>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</si>
  <si>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</si>
  <si>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</si>
  <si>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</si>
  <si>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</si>
  <si>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</si>
  <si>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</si>
  <si>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</si>
  <si>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</si>
  <si>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</si>
  <si>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</si>
  <si>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</si>
  <si>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</si>
  <si>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</si>
  <si>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</si>
  <si>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</si>
  <si>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</si>
  <si>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</si>
  <si>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</si>
  <si>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</si>
  <si>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</si>
  <si>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</si>
  <si>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</si>
  <si>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</si>
  <si>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</si>
  <si>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</si>
  <si>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</si>
  <si>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</si>
  <si>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</si>
  <si>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</si>
  <si>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</si>
  <si>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</si>
  <si>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</si>
  <si>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</si>
  <si>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</si>
  <si>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</si>
  <si>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</si>
  <si>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</si>
  <si>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</si>
  <si>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</si>
  <si>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</si>
  <si>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</si>
  <si>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</si>
  <si>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</si>
  <si>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</si>
  <si>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</si>
  <si>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</si>
  <si>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</si>
  <si>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</si>
  <si>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</si>
  <si>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</si>
  <si>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</si>
  <si>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</si>
  <si>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</si>
  <si>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</si>
  <si>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</si>
  <si>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</si>
  <si>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</si>
  <si>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</si>
  <si>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</si>
  <si>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</si>
  <si>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</si>
  <si>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</si>
  <si>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</si>
  <si>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</si>
  <si>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</si>
  <si>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</si>
  <si>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</si>
  <si>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</si>
  <si>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</si>
  <si>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</si>
  <si>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</si>
  <si>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</si>
  <si>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</si>
  <si>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</si>
  <si>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</si>
  <si>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</si>
  <si>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</si>
  <si>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</si>
  <si>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</si>
  <si>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</si>
  <si>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</si>
  <si>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</si>
  <si>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</si>
  <si>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</si>
  <si>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</si>
  <si>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</si>
  <si>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</si>
  <si>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</si>
  <si>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</si>
  <si>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</si>
  <si>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</si>
  <si>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</si>
  <si>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</si>
  <si>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</si>
  <si>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</si>
  <si>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</si>
  <si>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</si>
  <si>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</si>
  <si>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</si>
  <si>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</si>
  <si>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</si>
  <si>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</si>
  <si>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</si>
  <si>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</si>
  <si>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</si>
  <si>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</si>
  <si>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</si>
  <si>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</si>
  <si>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</si>
  <si>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</si>
  <si>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</si>
  <si>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</si>
  <si>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</si>
  <si>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</si>
  <si>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</si>
  <si>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</si>
  <si>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</si>
  <si>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</si>
  <si>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</si>
  <si>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</si>
  <si>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</si>
  <si>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</si>
  <si>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</si>
  <si>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</si>
  <si>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</si>
  <si>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</si>
  <si>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</si>
  <si>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</si>
  <si>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</si>
  <si>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</si>
  <si>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</si>
  <si>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</si>
  <si>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</si>
  <si>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</si>
  <si>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</si>
  <si>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</si>
  <si>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</si>
  <si>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</si>
  <si>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</si>
  <si>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</si>
  <si>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</si>
  <si>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</si>
  <si>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</si>
  <si>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</si>
  <si>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</si>
  <si>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</si>
  <si>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</si>
  <si>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</si>
  <si>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</si>
  <si>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</si>
  <si>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</si>
  <si>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</si>
  <si>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</si>
  <si>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</si>
  <si>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</si>
  <si>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</si>
  <si>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</si>
  <si>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</si>
  <si>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</si>
  <si>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</si>
  <si>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</si>
  <si>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</si>
  <si>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</si>
  <si>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</si>
  <si>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</si>
  <si>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</si>
  <si>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</si>
  <si>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</si>
  <si>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</si>
  <si>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</si>
  <si>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</si>
  <si>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</si>
  <si>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</si>
  <si>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</si>
  <si>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</si>
  <si>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</si>
  <si>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</si>
  <si>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</si>
  <si>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</si>
  <si>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</si>
  <si>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</si>
  <si>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</si>
  <si>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</si>
  <si>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</si>
  <si>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</si>
  <si>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</si>
  <si>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</si>
  <si>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</si>
  <si>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</si>
  <si>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</si>
  <si>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</si>
  <si>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</si>
  <si>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</si>
  <si>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</si>
  <si>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</si>
  <si>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</si>
  <si>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</si>
  <si>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</si>
  <si>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</si>
  <si>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</si>
  <si>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</si>
  <si>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</si>
  <si>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</si>
  <si>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</si>
  <si>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</si>
  <si>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</si>
  <si>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</si>
  <si>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</si>
  <si>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</si>
  <si>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</si>
  <si>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</si>
  <si>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</si>
  <si>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</si>
  <si>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</si>
  <si>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</si>
  <si>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</si>
  <si>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</si>
  <si>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</si>
  <si>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</si>
  <si>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</si>
  <si>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</si>
  <si>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</si>
  <si>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</si>
  <si>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</si>
  <si>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</si>
  <si>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</si>
  <si>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</si>
  <si>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</si>
  <si>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</si>
  <si>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</si>
  <si>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</si>
  <si>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</si>
  <si>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</si>
  <si>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</si>
  <si>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</si>
  <si>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</si>
  <si>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</si>
  <si>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</si>
  <si>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</si>
  <si>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</si>
  <si>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</si>
  <si>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</si>
  <si>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</si>
  <si>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</si>
  <si>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</si>
  <si>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</si>
  <si>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</si>
  <si>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</si>
  <si>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</si>
  <si>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</si>
  <si>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</si>
  <si>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</si>
  <si>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</si>
  <si>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</si>
  <si>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</si>
  <si>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</si>
  <si>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</si>
  <si>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</si>
  <si>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</si>
  <si>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</si>
  <si>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</si>
  <si>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</si>
  <si>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</si>
  <si>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</si>
  <si>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</si>
  <si>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</si>
  <si>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</si>
  <si>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</si>
  <si>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</si>
  <si>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</si>
  <si>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</si>
  <si>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</si>
  <si>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</si>
  <si>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</si>
  <si>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</si>
  <si>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</si>
  <si>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</si>
  <si>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</si>
  <si>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</si>
  <si>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</si>
  <si>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</si>
  <si>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</si>
  <si>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</si>
  <si>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</si>
  <si>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</si>
  <si>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</si>
  <si>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</si>
  <si>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</si>
  <si>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</si>
  <si>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</si>
  <si>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</si>
  <si>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</si>
  <si>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</si>
  <si>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</si>
  <si>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</si>
  <si>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</si>
  <si>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</si>
  <si>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</si>
  <si>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</si>
  <si>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</si>
  <si>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</si>
  <si>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</si>
  <si>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</si>
  <si>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</si>
  <si>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</si>
  <si>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</si>
  <si>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</si>
  <si>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</si>
  <si>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</si>
  <si>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</si>
  <si>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</si>
  <si>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</si>
  <si>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</si>
  <si>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</si>
  <si>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</si>
  <si>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</si>
  <si>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</si>
  <si>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</si>
  <si>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</si>
  <si>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</si>
  <si>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</si>
  <si>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</si>
  <si>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</si>
  <si>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</si>
  <si>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</si>
  <si>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</si>
  <si>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</si>
  <si>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</si>
  <si>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</si>
  <si>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</si>
  <si>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</si>
  <si>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</si>
  <si>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</si>
  <si>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</si>
  <si>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</si>
  <si>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</si>
  <si>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</si>
  <si>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</si>
  <si>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</si>
  <si>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</si>
  <si>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</si>
  <si>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</si>
  <si>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</si>
  <si>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</si>
  <si>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</si>
  <si>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</si>
  <si>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</si>
  <si>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</si>
  <si>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</si>
  <si>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</si>
  <si>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</si>
  <si>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</si>
  <si>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</si>
  <si>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</si>
  <si>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</si>
  <si>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</si>
  <si>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</si>
  <si>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</si>
  <si>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</si>
  <si>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</si>
  <si>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</si>
  <si>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</si>
  <si>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</si>
  <si>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</si>
  <si>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</si>
  <si>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</si>
  <si>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</si>
  <si>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</si>
  <si>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</si>
  <si>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</si>
  <si>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</si>
  <si>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</si>
  <si>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</si>
  <si>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</si>
  <si>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</si>
  <si>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</si>
  <si>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</si>
  <si>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</si>
  <si>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</si>
  <si>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</si>
  <si>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</si>
  <si>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</si>
  <si>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</si>
  <si>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</si>
  <si>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</si>
  <si>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</si>
  <si>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</si>
  <si>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</si>
  <si>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</si>
  <si>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</si>
  <si>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</si>
  <si>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</si>
  <si>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</si>
  <si>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</si>
  <si>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</si>
  <si>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</si>
  <si>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</si>
  <si>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</si>
  <si>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</si>
  <si>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</si>
  <si>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</si>
  <si>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</si>
  <si>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</si>
  <si>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</si>
  <si>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</si>
  <si>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</si>
  <si>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</si>
  <si>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</si>
  <si>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</si>
  <si>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</si>
  <si>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</si>
  <si>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</si>
  <si>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</si>
  <si>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</si>
  <si>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</si>
  <si>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</si>
  <si>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</si>
  <si>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</si>
  <si>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</si>
  <si>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</si>
  <si>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</si>
  <si>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</si>
  <si>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</si>
  <si>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</si>
  <si>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</si>
  <si>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</si>
  <si>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</si>
  <si>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</si>
  <si>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</si>
  <si>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</si>
  <si>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</si>
  <si>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</si>
  <si>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</si>
  <si>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</si>
  <si>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</si>
  <si>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</si>
  <si>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</si>
  <si>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</si>
  <si>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</si>
  <si>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</si>
  <si>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</si>
  <si>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</si>
  <si>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</si>
  <si>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</si>
  <si>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</si>
  <si>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</si>
  <si>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</si>
  <si>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</si>
  <si>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</si>
  <si>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</si>
  <si>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</si>
  <si>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</si>
  <si>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</si>
  <si>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</si>
  <si>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</si>
  <si>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</si>
  <si>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</si>
  <si>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</si>
  <si>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</si>
  <si>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</si>
  <si>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</si>
  <si>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</si>
  <si>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</si>
  <si>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</si>
  <si>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</si>
  <si>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</si>
  <si>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</si>
  <si>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</si>
  <si>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</si>
  <si>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</si>
  <si>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</si>
  <si>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</si>
  <si>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</si>
  <si>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</si>
  <si>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</si>
  <si>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</si>
  <si>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</si>
  <si>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</si>
  <si>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</si>
  <si>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</si>
  <si>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</si>
  <si>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</si>
  <si>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</si>
  <si>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</si>
  <si>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</si>
  <si>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</si>
  <si>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</si>
  <si>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</si>
  <si>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</si>
  <si>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</si>
  <si>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</si>
  <si>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</si>
  <si>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</si>
  <si>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</si>
  <si>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</si>
  <si>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</si>
  <si>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</si>
  <si>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</si>
  <si>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</si>
  <si>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</si>
  <si>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</si>
  <si>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</si>
  <si>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</si>
  <si>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</si>
  <si>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</si>
  <si>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</si>
  <si>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</si>
  <si>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</si>
  <si>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</si>
  <si>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</si>
  <si>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</si>
  <si>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</si>
  <si>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</si>
  <si>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</si>
  <si>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</si>
  <si>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</si>
  <si>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</si>
  <si>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</si>
  <si>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</si>
  <si>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</si>
  <si>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</si>
  <si>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</si>
  <si>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</si>
  <si>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</si>
  <si>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</si>
  <si>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</si>
  <si>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</si>
  <si>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</si>
  <si>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</si>
  <si>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</si>
  <si>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</si>
  <si>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</si>
  <si>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</si>
  <si>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</si>
  <si>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</si>
  <si>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</si>
  <si>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</si>
  <si>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</si>
  <si>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</si>
  <si>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</si>
  <si>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</si>
  <si>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</si>
  <si>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</si>
  <si>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</si>
  <si>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</si>
  <si>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</si>
  <si>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</si>
  <si>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</si>
  <si>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</si>
  <si>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</si>
  <si>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</si>
  <si>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</si>
  <si>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</si>
  <si>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</si>
  <si>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</si>
  <si>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</si>
  <si>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</si>
  <si>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</si>
  <si>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</si>
  <si>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</si>
  <si>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</si>
  <si>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</si>
  <si>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</si>
  <si>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</si>
  <si>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</si>
  <si>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</si>
  <si>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</si>
  <si>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</si>
  <si>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</si>
  <si>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</si>
  <si>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</si>
  <si>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</si>
  <si>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</si>
  <si>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</si>
  <si>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</si>
  <si>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</si>
  <si>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</si>
  <si>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</si>
  <si>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</si>
  <si>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</si>
  <si>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</si>
  <si>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</si>
  <si>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</si>
  <si>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</si>
  <si>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</si>
  <si>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</si>
  <si>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</si>
  <si>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</si>
  <si>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</si>
  <si>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</si>
  <si>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</si>
  <si>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</si>
  <si>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</si>
  <si>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</si>
  <si>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</si>
  <si>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</si>
  <si>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</si>
  <si>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</si>
  <si>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</si>
  <si>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</si>
  <si>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</si>
  <si>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</si>
  <si>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</si>
  <si>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</si>
  <si>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</si>
  <si>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</si>
  <si>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</si>
  <si>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</si>
  <si>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</si>
  <si>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</si>
  <si>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</si>
  <si>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</si>
  <si>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</si>
  <si>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</si>
  <si>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</si>
  <si>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</si>
  <si>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</si>
  <si>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</si>
  <si>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</si>
  <si>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</si>
  <si>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</si>
  <si>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</si>
  <si>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</si>
  <si>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</si>
  <si>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</si>
  <si>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</si>
  <si>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</si>
  <si>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</si>
  <si>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</si>
  <si>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</si>
  <si>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</si>
  <si>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</si>
  <si>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</si>
  <si>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</si>
  <si>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</si>
  <si>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</si>
  <si>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</si>
  <si>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</si>
  <si>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</si>
  <si>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</si>
  <si>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</si>
  <si>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</si>
  <si>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</si>
  <si>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</si>
  <si>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</si>
  <si>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</si>
  <si>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</si>
  <si>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</si>
  <si>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</si>
  <si>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</si>
  <si>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</si>
  <si>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</si>
  <si>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</si>
  <si>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</si>
  <si>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</si>
  <si>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</si>
  <si>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</si>
  <si>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</si>
  <si>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</si>
  <si>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</si>
  <si>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</si>
  <si>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</si>
  <si>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</si>
  <si>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</si>
  <si>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</si>
  <si>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</si>
  <si>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</si>
  <si>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</si>
  <si>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</si>
  <si>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</si>
  <si>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</si>
  <si>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</si>
  <si>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</si>
  <si>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</si>
  <si>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</si>
  <si>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</si>
  <si>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</si>
  <si>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</si>
  <si>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</si>
  <si>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</si>
  <si>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</si>
  <si>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</si>
  <si>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</si>
  <si>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</si>
  <si>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</si>
  <si>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</si>
  <si>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</si>
  <si>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</si>
  <si>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</si>
  <si>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</si>
  <si>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</si>
  <si>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</si>
  <si>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</si>
  <si>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</si>
  <si>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</si>
  <si>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</si>
  <si>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</si>
  <si>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</si>
  <si>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</si>
  <si>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</si>
  <si>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</si>
  <si>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</si>
  <si>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</si>
  <si>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</si>
  <si>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</si>
  <si>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</si>
  <si>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</si>
  <si>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</si>
  <si>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</si>
  <si>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</si>
  <si>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</si>
  <si>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</si>
  <si>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</si>
  <si>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</si>
  <si>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</si>
  <si>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</si>
  <si>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</si>
  <si>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</si>
  <si>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</si>
  <si>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</si>
  <si>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</si>
  <si>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</si>
  <si>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</si>
  <si>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</si>
  <si>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</si>
  <si>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</si>
  <si>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</si>
  <si>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</si>
  <si>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</si>
  <si>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</si>
  <si>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</si>
  <si>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</si>
  <si>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</si>
  <si>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</si>
  <si>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</si>
  <si>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</si>
  <si>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</si>
  <si>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</si>
  <si>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</si>
  <si>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</si>
  <si>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</si>
  <si>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</si>
  <si>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</si>
  <si>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</si>
  <si>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</si>
  <si>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</si>
  <si>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</si>
  <si>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</si>
  <si>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</si>
  <si>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</si>
  <si>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</si>
  <si>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</si>
  <si>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</si>
  <si>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</si>
  <si>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</si>
  <si>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</si>
  <si>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</si>
  <si>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</si>
  <si>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</si>
  <si>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</si>
  <si>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</si>
  <si>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</si>
  <si>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</si>
  <si>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</si>
  <si>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</si>
  <si>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</si>
  <si>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</si>
  <si>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</si>
  <si>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</si>
  <si>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</si>
  <si>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</si>
  <si>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</si>
  <si>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</si>
  <si>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</si>
  <si>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</si>
  <si>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</si>
  <si>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</si>
  <si>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</si>
  <si>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</si>
  <si>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</si>
  <si>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</si>
  <si>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</si>
  <si>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</si>
  <si>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</si>
  <si>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</si>
  <si>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</si>
  <si>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</si>
  <si>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</si>
  <si>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</si>
  <si>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</si>
  <si>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</si>
  <si>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</si>
  <si>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</si>
  <si>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</si>
  <si>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</si>
  <si>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</si>
  <si>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</si>
  <si>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</si>
  <si>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</si>
  <si>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</si>
  <si>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</si>
  <si>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</si>
  <si>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</si>
  <si>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</si>
  <si>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</si>
  <si>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</si>
  <si>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</si>
  <si>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</si>
  <si>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</si>
  <si>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</si>
  <si>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</si>
  <si>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</si>
  <si>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</si>
  <si>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</si>
  <si>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</si>
  <si>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</si>
  <si>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</si>
  <si>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</si>
  <si>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</si>
  <si>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</si>
  <si>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</si>
  <si>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</si>
  <si>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</si>
  <si>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</si>
  <si>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</si>
  <si>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</si>
  <si>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</si>
  <si>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</si>
  <si>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</si>
  <si>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</si>
  <si>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</si>
  <si>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</si>
  <si>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</si>
  <si>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</si>
  <si>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</si>
  <si>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</si>
  <si>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</si>
  <si>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</si>
  <si>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</si>
  <si>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</si>
  <si>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</si>
  <si>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</si>
  <si>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</si>
  <si>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</si>
  <si>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</si>
  <si>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</si>
  <si>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</si>
  <si>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</si>
  <si>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</si>
  <si>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</si>
  <si>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</si>
  <si>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</si>
  <si>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</si>
  <si>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</si>
  <si>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</si>
  <si>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</si>
  <si>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</si>
  <si>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</si>
  <si>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</si>
  <si>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</si>
  <si>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</si>
  <si>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</si>
  <si>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</si>
  <si>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</si>
  <si>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</si>
  <si>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</si>
  <si>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</si>
  <si>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</si>
  <si>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</si>
  <si>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</si>
  <si>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</si>
  <si>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</si>
  <si>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</si>
  <si>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</si>
  <si>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</si>
  <si>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</si>
  <si>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</si>
  <si>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</si>
  <si>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</si>
  <si>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</si>
  <si>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</si>
  <si>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</si>
  <si>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</si>
  <si>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</si>
  <si>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</si>
  <si>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</si>
  <si>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</si>
  <si>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</si>
  <si>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</si>
  <si>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</si>
  <si>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</si>
  <si>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</si>
  <si>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</si>
  <si>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</si>
  <si>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</si>
  <si>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</si>
  <si>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</si>
  <si>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</si>
  <si>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</si>
  <si>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</si>
  <si>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</si>
  <si>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</si>
  <si>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</si>
  <si>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</si>
  <si>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</si>
  <si>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</si>
  <si>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</si>
  <si>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</si>
  <si>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</si>
  <si>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</si>
  <si>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</si>
  <si>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</si>
  <si>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</si>
  <si>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</si>
  <si>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</si>
  <si>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</si>
  <si>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</si>
  <si>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</si>
  <si>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</si>
  <si>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</si>
  <si>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</si>
  <si>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</si>
  <si>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</si>
  <si>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</si>
  <si>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</si>
  <si>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</si>
  <si>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</si>
  <si>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</si>
  <si>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</si>
  <si>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</si>
  <si>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</si>
  <si>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</si>
  <si>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</si>
  <si>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</si>
  <si>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</si>
  <si>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</si>
  <si>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</si>
  <si>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</si>
  <si>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</si>
  <si>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</si>
  <si>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</si>
  <si>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</si>
  <si>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</si>
  <si>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</si>
  <si>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</si>
  <si>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</si>
  <si>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</si>
  <si>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</si>
  <si>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</si>
  <si>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</si>
  <si>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</si>
  <si>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</si>
  <si>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</si>
  <si>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</si>
  <si>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</si>
  <si>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</si>
  <si>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</si>
  <si>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</si>
  <si>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</si>
  <si>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</si>
  <si>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</si>
  <si>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</si>
  <si>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</si>
  <si>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</si>
  <si>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</si>
  <si>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</si>
  <si>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</si>
  <si>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</si>
  <si>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</si>
  <si>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</si>
  <si>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</si>
  <si>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</si>
  <si>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</si>
  <si>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</si>
  <si>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</si>
  <si>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</si>
  <si>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</si>
  <si>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</si>
  <si>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</si>
  <si>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</si>
  <si>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</si>
  <si>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</si>
  <si>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</si>
  <si>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</si>
  <si>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</si>
  <si>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</si>
  <si>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</si>
  <si>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</si>
  <si>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</si>
  <si>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</si>
  <si>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</si>
  <si>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</si>
  <si>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</si>
  <si>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</si>
  <si>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</si>
  <si>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</si>
  <si>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</si>
  <si>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</si>
  <si>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</si>
  <si>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</si>
  <si>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</si>
  <si>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</si>
  <si>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</si>
  <si>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</si>
  <si>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</si>
  <si>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</si>
  <si>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</si>
  <si>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</si>
  <si>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</si>
  <si>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</si>
  <si>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</si>
  <si>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</si>
  <si>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</si>
  <si>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</si>
  <si>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</si>
  <si>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</si>
  <si>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</si>
  <si>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</si>
  <si>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</si>
  <si>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</si>
  <si>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</si>
  <si>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</si>
  <si>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</si>
  <si>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</si>
  <si>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</si>
  <si>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</si>
  <si>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</si>
  <si>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</si>
  <si>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</si>
  <si>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</si>
  <si>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</si>
  <si>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</si>
  <si>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</si>
  <si>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</si>
  <si>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</si>
  <si>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</si>
  <si>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</si>
  <si>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</si>
  <si>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</si>
  <si>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</si>
  <si>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</si>
  <si>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</si>
  <si>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</si>
  <si>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</si>
  <si>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</si>
  <si>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</si>
  <si>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</si>
  <si>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</si>
  <si>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</si>
  <si>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</si>
  <si>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</si>
  <si>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</si>
  <si>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</si>
  <si>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</si>
  <si>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</si>
  <si>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</si>
  <si>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</si>
  <si>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</si>
  <si>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</si>
  <si>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</si>
  <si>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</si>
  <si>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</si>
  <si>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</si>
  <si>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</si>
  <si>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</si>
  <si>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</si>
  <si>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</si>
  <si>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</si>
  <si>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</si>
  <si>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</si>
  <si>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</si>
  <si>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</si>
  <si>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</si>
  <si>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</si>
  <si>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</si>
  <si>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</si>
  <si>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</si>
  <si>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</si>
  <si>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</si>
  <si>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</si>
  <si>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</si>
  <si>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</si>
  <si>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</si>
  <si>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</si>
  <si>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</si>
  <si>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</si>
  <si>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</si>
  <si>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</si>
  <si>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</si>
  <si>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</si>
  <si>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</si>
  <si>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</si>
  <si>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</si>
  <si>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</si>
  <si>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</si>
  <si>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</si>
  <si>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</si>
  <si>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</si>
  <si>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</si>
  <si>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</si>
  <si>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</si>
  <si>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</si>
  <si>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</si>
  <si>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</si>
  <si>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</si>
  <si>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</si>
  <si>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</si>
  <si>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</si>
  <si>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</si>
  <si>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</si>
  <si>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</si>
  <si>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</si>
  <si>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</si>
  <si>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</si>
  <si>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</si>
  <si>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</si>
  <si>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</si>
  <si>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</si>
  <si>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</si>
  <si>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</si>
  <si>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</si>
  <si>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</si>
  <si>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</si>
  <si>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</si>
  <si>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</si>
  <si>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</si>
  <si>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</si>
  <si>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</si>
  <si>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</si>
  <si>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</si>
  <si>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</si>
  <si>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</si>
  <si>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</si>
  <si>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</si>
  <si>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</si>
  <si>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</si>
  <si>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</si>
  <si>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</si>
  <si>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</si>
  <si>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</si>
  <si>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</si>
  <si>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</si>
  <si>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</si>
  <si>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</si>
  <si>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</si>
  <si>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</si>
  <si>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</si>
  <si>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</si>
  <si>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</si>
  <si>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</si>
  <si>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</si>
  <si>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</si>
  <si>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</si>
  <si>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</si>
  <si>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</si>
  <si>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</si>
  <si>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</si>
  <si>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</si>
  <si>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</si>
  <si>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</si>
  <si>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</si>
  <si>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</si>
  <si>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</si>
  <si>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</si>
  <si>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</si>
  <si>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</si>
  <si>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</si>
  <si>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</si>
  <si>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</si>
  <si>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</si>
  <si>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</si>
  <si>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</si>
  <si>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</si>
  <si>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</si>
  <si>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</si>
  <si>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</si>
  <si>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</si>
  <si>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</si>
  <si>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</si>
  <si>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</si>
  <si>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</si>
  <si>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</si>
  <si>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</si>
  <si>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</si>
  <si>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</si>
  <si>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</si>
  <si>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</si>
  <si>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</si>
  <si>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</si>
  <si>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</si>
  <si>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</si>
  <si>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</si>
  <si>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</si>
  <si>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</si>
  <si>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</si>
  <si>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</si>
  <si>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</si>
  <si>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</si>
  <si>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</si>
  <si>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</si>
  <si>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</si>
  <si>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</si>
  <si>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</si>
  <si>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</si>
  <si>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</si>
  <si>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</si>
  <si>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</si>
  <si>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</si>
  <si>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</si>
  <si>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</si>
  <si>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</si>
  <si>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</si>
  <si>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</si>
  <si>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</si>
  <si>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</si>
  <si>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</si>
  <si>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</si>
  <si>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</si>
  <si>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</si>
  <si>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</si>
  <si>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</si>
  <si>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</si>
  <si>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</si>
  <si>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</si>
  <si>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</si>
  <si>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</si>
  <si>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</si>
  <si>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</si>
  <si>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</si>
  <si>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</si>
  <si>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</si>
  <si>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</si>
  <si>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</si>
  <si>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</si>
  <si>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</si>
  <si>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</si>
  <si>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</si>
  <si>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</si>
  <si>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</si>
  <si>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</si>
  <si>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</si>
  <si>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</si>
  <si>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</si>
  <si>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</si>
  <si>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</si>
  <si>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</si>
  <si>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</si>
  <si>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</si>
  <si>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</si>
  <si>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</si>
  <si>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</si>
  <si>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</si>
  <si>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</si>
  <si>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</si>
  <si>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</si>
  <si>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</si>
  <si>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</si>
  <si>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</si>
  <si>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</si>
  <si>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</si>
  <si>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</si>
  <si>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</si>
  <si>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</si>
  <si>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</si>
  <si>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</si>
  <si>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</si>
  <si>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</si>
  <si>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</si>
  <si>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</si>
  <si>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</si>
  <si>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</si>
  <si>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</si>
  <si>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</si>
  <si>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</si>
  <si>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</si>
  <si>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</si>
  <si>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</si>
  <si>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</si>
  <si>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</si>
  <si>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</si>
  <si>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</si>
  <si>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</si>
  <si>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</si>
  <si>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</si>
  <si>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</si>
  <si>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</si>
  <si>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</si>
  <si>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</si>
  <si>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</si>
  <si>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</si>
  <si>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</si>
  <si>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</si>
  <si>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</si>
  <si>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</si>
  <si>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</si>
  <si>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</si>
  <si>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</si>
  <si>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</si>
  <si>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</si>
  <si>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</si>
  <si>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</si>
  <si>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</si>
  <si>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</si>
  <si>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</si>
  <si>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</si>
  <si>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</si>
  <si>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</si>
  <si>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</si>
  <si>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</si>
  <si>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</si>
  <si>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</si>
  <si>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</si>
  <si>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</si>
  <si>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</si>
  <si>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</si>
  <si>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</si>
  <si>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</si>
  <si>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</si>
  <si>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</si>
  <si>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</si>
  <si>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</si>
  <si>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</si>
  <si>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</si>
  <si>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</si>
  <si>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</si>
  <si>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</si>
  <si>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</si>
  <si>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</si>
  <si>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</si>
  <si>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</si>
  <si>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</si>
  <si>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</si>
  <si>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</si>
  <si>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</si>
  <si>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</si>
  <si>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</si>
  <si>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</si>
  <si>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</si>
  <si>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</si>
  <si>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</si>
  <si>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</si>
  <si>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</si>
  <si>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</si>
  <si>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</si>
  <si>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</si>
  <si>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</si>
  <si>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</si>
  <si>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</si>
  <si>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</si>
  <si>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</si>
  <si>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</si>
  <si>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</si>
  <si>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</si>
  <si>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</si>
  <si>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</si>
  <si>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</si>
  <si>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</si>
  <si>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</si>
  <si>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</si>
  <si>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</si>
  <si>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</si>
  <si>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</si>
  <si>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</si>
  <si>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</si>
  <si>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</si>
  <si>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</si>
  <si>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</si>
  <si>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</si>
  <si>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</si>
  <si>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</si>
  <si>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</si>
  <si>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</si>
  <si>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</si>
  <si>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</si>
  <si>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</si>
  <si>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</si>
  <si>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</si>
  <si>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</si>
  <si>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</si>
  <si>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</si>
  <si>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</si>
  <si>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</si>
  <si>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</si>
  <si>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</si>
  <si>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</si>
  <si>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</si>
  <si>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</si>
  <si>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</si>
  <si>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</si>
  <si>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</si>
  <si>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</si>
  <si>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</si>
  <si>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</si>
  <si>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</si>
  <si>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</si>
  <si>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</si>
  <si>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</si>
  <si>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</si>
  <si>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</si>
  <si>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</si>
  <si>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</si>
  <si>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</si>
  <si>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</si>
  <si>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</si>
  <si>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</si>
  <si>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</si>
  <si>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</si>
  <si>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</si>
  <si>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</si>
  <si>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</si>
  <si>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</si>
  <si>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</si>
  <si>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</si>
  <si>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</si>
  <si>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</si>
  <si>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</si>
  <si>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</si>
  <si>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</si>
  <si>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</si>
  <si>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</si>
  <si>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</si>
  <si>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</si>
  <si>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</si>
  <si>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</si>
  <si>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</si>
  <si>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</si>
  <si>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</si>
  <si>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</si>
  <si>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</si>
  <si>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</si>
  <si>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</si>
  <si>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</si>
  <si>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</si>
  <si>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</si>
  <si>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</si>
  <si>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</si>
  <si>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</si>
  <si>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</si>
  <si>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</si>
  <si>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</si>
  <si>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</si>
  <si>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</si>
  <si>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</si>
  <si>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</si>
  <si>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</si>
  <si>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</si>
  <si>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</si>
  <si>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</si>
  <si>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</si>
  <si>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</si>
  <si>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</si>
  <si>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</si>
  <si>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</si>
  <si>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</si>
  <si>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</si>
  <si>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</si>
  <si>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</si>
  <si>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</si>
  <si>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</si>
  <si>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</si>
  <si>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</si>
  <si>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</si>
  <si>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</si>
  <si>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</si>
  <si>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</si>
  <si>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</si>
  <si>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</si>
  <si>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</si>
  <si>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</si>
  <si>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</si>
  <si>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</si>
  <si>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</si>
  <si>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</si>
  <si>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</si>
  <si>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</si>
  <si>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</si>
  <si>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</si>
  <si>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</si>
  <si>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</si>
  <si>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</si>
  <si>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</si>
  <si>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</si>
  <si>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</si>
  <si>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</si>
  <si>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</si>
  <si>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</si>
  <si>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</si>
  <si>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</si>
  <si>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</si>
  <si>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</si>
  <si>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</si>
  <si>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</si>
  <si>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</si>
  <si>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</si>
  <si>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</si>
  <si>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</si>
  <si>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</si>
  <si>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</si>
  <si>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</si>
  <si>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</si>
  <si>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</si>
  <si>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</si>
  <si>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</si>
  <si>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</si>
  <si>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</si>
  <si>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</si>
  <si>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</si>
  <si>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</si>
  <si>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</si>
  <si>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</si>
  <si>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</si>
  <si>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</si>
  <si>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</si>
  <si>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</si>
  <si>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</si>
  <si>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</si>
  <si>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</si>
  <si>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</si>
  <si>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</si>
  <si>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</si>
  <si>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</si>
  <si>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</si>
  <si>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</si>
  <si>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</si>
  <si>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</si>
  <si>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</si>
  <si>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</si>
  <si>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</si>
  <si>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</si>
  <si>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</si>
  <si>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</si>
  <si>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</si>
  <si>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</si>
  <si>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</si>
  <si>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</si>
  <si>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</si>
  <si>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</si>
  <si>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</si>
  <si>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</si>
  <si>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</si>
  <si>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</si>
  <si>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</si>
  <si>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</si>
  <si>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</si>
  <si>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</si>
  <si>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</si>
  <si>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</si>
  <si>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</si>
  <si>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</si>
  <si>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</si>
  <si>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</si>
  <si>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</si>
  <si>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</si>
  <si>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</si>
  <si>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</si>
  <si>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</si>
  <si>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</si>
  <si>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</si>
  <si>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</si>
  <si>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</si>
  <si>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</si>
  <si>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</si>
  <si>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</si>
  <si>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</si>
  <si>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</si>
  <si>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</si>
  <si>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</si>
  <si>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</si>
  <si>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</si>
  <si>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</si>
  <si>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</si>
  <si>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</si>
  <si>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</si>
  <si>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</si>
  <si>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</si>
  <si>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</si>
  <si>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</si>
  <si>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</si>
  <si>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</si>
  <si>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</si>
  <si>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</si>
  <si>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</si>
  <si>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</si>
  <si>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</si>
  <si>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</si>
  <si>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</si>
  <si>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</si>
  <si>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</si>
  <si>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</si>
  <si>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</si>
  <si>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</si>
  <si>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</si>
  <si>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</si>
  <si>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</si>
  <si>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</si>
  <si>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</si>
  <si>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</si>
  <si>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</si>
  <si>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</si>
  <si>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</si>
  <si>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</si>
  <si>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</si>
  <si>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</si>
  <si>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</si>
  <si>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</si>
  <si>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</si>
  <si>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</si>
  <si>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</si>
  <si>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</si>
  <si>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</si>
  <si>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</si>
  <si>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</si>
  <si>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</si>
  <si>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</si>
  <si>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</si>
  <si>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</si>
  <si>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</si>
  <si>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</si>
  <si>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</si>
  <si>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</si>
  <si>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</si>
  <si>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</si>
  <si>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</si>
  <si>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</si>
  <si>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</si>
  <si>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</si>
  <si>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</si>
  <si>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</si>
  <si>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</si>
  <si>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</si>
  <si>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</si>
  <si>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</si>
  <si>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</si>
  <si>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</si>
  <si>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</si>
  <si>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</si>
  <si>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</si>
  <si>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</si>
  <si>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</si>
  <si>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</si>
  <si>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</si>
  <si>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</si>
  <si>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</si>
  <si>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</si>
  <si>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</si>
  <si>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</si>
  <si>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</si>
  <si>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</si>
  <si>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</si>
  <si>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</si>
  <si>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</si>
  <si>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</si>
  <si>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</si>
  <si>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</si>
  <si>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</si>
  <si>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</si>
  <si>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</si>
  <si>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</si>
  <si>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</si>
  <si>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</si>
  <si>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</si>
  <si>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</si>
  <si>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</si>
  <si>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</si>
  <si>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</si>
  <si>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</si>
  <si>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</si>
  <si>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</si>
  <si>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</si>
  <si>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</si>
  <si>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</si>
  <si>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</si>
  <si>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</si>
  <si>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</si>
  <si>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</si>
  <si>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</si>
  <si>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</si>
  <si>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</si>
  <si>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</si>
  <si>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</si>
  <si>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</si>
  <si>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</si>
  <si>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</si>
  <si>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</si>
  <si>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</si>
  <si>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</si>
  <si>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</si>
  <si>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</si>
  <si>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</si>
  <si>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</si>
  <si>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</si>
  <si>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</si>
  <si>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</si>
  <si>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</si>
  <si>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</si>
  <si>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</si>
  <si>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</si>
  <si>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</si>
  <si>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</si>
  <si>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</si>
  <si>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</si>
  <si>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</si>
  <si>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</si>
  <si>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</si>
  <si>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</si>
  <si>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</si>
  <si>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</si>
  <si>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</si>
  <si>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</si>
  <si>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</si>
  <si>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</si>
  <si>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</si>
  <si>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</si>
  <si>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</si>
  <si>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</si>
  <si>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</si>
  <si>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</si>
  <si>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</si>
  <si>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</si>
  <si>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</si>
  <si>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</si>
  <si>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</si>
  <si>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</si>
  <si>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</si>
  <si>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</si>
  <si>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</si>
  <si>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</si>
  <si>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</si>
  <si>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</si>
  <si>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</si>
  <si>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</si>
  <si>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</si>
  <si>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</si>
  <si>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</si>
  <si>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</si>
  <si>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</si>
  <si>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</si>
  <si>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</si>
  <si>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</si>
  <si>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</si>
  <si>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</si>
  <si>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</si>
  <si>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</si>
  <si>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</si>
  <si>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</si>
  <si>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</si>
  <si>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</si>
  <si>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</si>
  <si>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</si>
  <si>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</si>
  <si>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</si>
  <si>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</si>
  <si>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</si>
  <si>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</si>
  <si>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</si>
  <si>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</si>
  <si>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</si>
  <si>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</si>
  <si>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</si>
  <si>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</si>
  <si>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</si>
  <si>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</si>
  <si>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</si>
  <si>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</si>
  <si>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</si>
  <si>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</si>
  <si>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</si>
  <si>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</si>
  <si>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</si>
  <si>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</si>
  <si>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</si>
  <si>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</si>
  <si>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</si>
  <si>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</si>
  <si>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</si>
  <si>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</si>
  <si>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</si>
  <si>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</si>
  <si>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</si>
  <si>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</si>
  <si>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</si>
  <si>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</si>
  <si>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</si>
  <si>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</si>
  <si>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</si>
  <si>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</si>
  <si>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</si>
  <si>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</si>
  <si>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</si>
  <si>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</si>
  <si>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</si>
  <si>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</si>
  <si>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</si>
  <si>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</si>
  <si>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</si>
  <si>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</si>
  <si>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</si>
  <si>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</si>
  <si>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</si>
  <si>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</si>
  <si>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</si>
  <si>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</si>
  <si>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</si>
  <si>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</si>
  <si>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</si>
  <si>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</si>
  <si>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</si>
  <si>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</si>
  <si>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</si>
  <si>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</si>
  <si>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</si>
  <si>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</si>
  <si>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</si>
  <si>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</si>
  <si>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</si>
  <si>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</si>
  <si>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</si>
  <si>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</si>
  <si>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</si>
  <si>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</si>
  <si>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</si>
  <si>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</si>
  <si>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</si>
  <si>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</si>
  <si>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</si>
  <si>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</si>
  <si>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</si>
  <si>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</si>
  <si>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</si>
  <si>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</si>
  <si>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</si>
  <si>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</si>
  <si>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</si>
  <si>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</si>
  <si>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</si>
  <si>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</si>
  <si>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</si>
  <si>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</si>
  <si>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</si>
  <si>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</si>
  <si>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</si>
  <si>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</si>
  <si>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</si>
  <si>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</si>
  <si>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</si>
  <si>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</si>
  <si>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</si>
  <si>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</si>
  <si>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</si>
  <si>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</si>
  <si>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</si>
  <si>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</si>
  <si>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</si>
  <si>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</si>
  <si>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</si>
  <si>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</si>
  <si>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</si>
  <si>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</si>
  <si>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</si>
  <si>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</si>
  <si>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</si>
  <si>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</si>
  <si>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</si>
  <si>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</si>
  <si>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</si>
  <si>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</si>
  <si>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</si>
  <si>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</si>
  <si>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</si>
  <si>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</si>
  <si>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</si>
  <si>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</si>
  <si>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</si>
  <si>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</si>
  <si>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</si>
  <si>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</si>
  <si>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</si>
  <si>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</si>
  <si>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</si>
  <si>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</si>
  <si>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</si>
  <si>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</si>
  <si>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</si>
  <si>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</si>
  <si>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</si>
  <si>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</si>
  <si>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</si>
  <si>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</si>
  <si>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</si>
  <si>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</si>
  <si>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</si>
  <si>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</si>
  <si>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</si>
  <si>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</si>
  <si>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</si>
  <si>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</si>
  <si>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</si>
  <si>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</si>
  <si>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</si>
  <si>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</si>
  <si>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</si>
  <si>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</si>
  <si>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</si>
  <si>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</si>
  <si>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</si>
  <si>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</si>
  <si>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</si>
  <si>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</si>
  <si>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</si>
  <si>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</si>
  <si>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</si>
  <si>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</si>
  <si>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</si>
  <si>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</si>
  <si>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</si>
  <si>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</si>
  <si>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</si>
  <si>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</si>
  <si>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</si>
  <si>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</si>
  <si>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</si>
  <si>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</si>
  <si>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</si>
  <si>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</si>
  <si>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</si>
  <si>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</si>
  <si>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</si>
  <si>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</si>
  <si>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</si>
  <si>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</si>
  <si>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</si>
  <si>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</si>
  <si>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</si>
  <si>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</si>
  <si>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</si>
  <si>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</si>
  <si>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</si>
  <si>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</si>
  <si>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</si>
  <si>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</si>
  <si>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</si>
  <si>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</si>
  <si>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</si>
  <si>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</si>
  <si>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</si>
  <si>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</si>
  <si>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</si>
  <si>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</si>
  <si>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</si>
  <si>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</si>
  <si>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</si>
  <si>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</si>
  <si>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</si>
  <si>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</si>
  <si>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</si>
  <si>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</si>
  <si>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</si>
  <si>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</si>
  <si>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</si>
  <si>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</si>
  <si>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</si>
  <si>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</si>
  <si>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</si>
  <si>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</si>
  <si>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</si>
  <si>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</si>
  <si>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</si>
  <si>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</si>
  <si>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</si>
  <si>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</si>
  <si>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</si>
  <si>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</si>
  <si>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</si>
  <si>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</si>
  <si>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</si>
  <si>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</si>
  <si>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</si>
  <si>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</si>
  <si>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</si>
  <si>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</si>
  <si>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</si>
  <si>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</si>
  <si>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</si>
  <si>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</si>
  <si>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</si>
  <si>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</si>
  <si>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</si>
  <si>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</si>
  <si>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</si>
  <si>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</si>
  <si>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</si>
  <si>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</si>
  <si>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</si>
  <si>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</si>
  <si>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</si>
  <si>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</si>
  <si>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</si>
  <si>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</si>
  <si>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</si>
  <si>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</si>
  <si>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</si>
  <si>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</si>
  <si>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</si>
  <si>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</si>
  <si>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</si>
  <si>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</si>
  <si>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</si>
  <si>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</si>
  <si>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</si>
  <si>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</si>
  <si>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</si>
  <si>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</si>
  <si>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</si>
  <si>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</si>
  <si>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</si>
  <si>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</si>
  <si>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</si>
  <si>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</si>
  <si>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</si>
  <si>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</si>
  <si>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</si>
  <si>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</si>
  <si>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</si>
  <si>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</si>
  <si>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</si>
  <si>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</si>
  <si>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</si>
  <si>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</si>
  <si>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</si>
  <si>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</si>
  <si>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</si>
  <si>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</si>
  <si>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</si>
  <si>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</si>
  <si>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</si>
  <si>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</si>
  <si>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</si>
  <si>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</si>
  <si>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</si>
  <si>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</si>
  <si>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</si>
  <si>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</si>
  <si>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</si>
  <si>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</si>
  <si>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</si>
  <si>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</si>
  <si>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</si>
  <si>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</si>
  <si>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</si>
  <si>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</si>
  <si>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</si>
  <si>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</si>
  <si>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</si>
  <si>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</si>
  <si>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</si>
  <si>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</si>
  <si>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</si>
  <si>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</si>
  <si>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</si>
  <si>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</si>
  <si>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</si>
  <si>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</si>
  <si>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</si>
  <si>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</si>
  <si>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</si>
  <si>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</si>
  <si>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</si>
  <si>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</si>
  <si>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</si>
  <si>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</si>
  <si>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</si>
  <si>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</si>
  <si>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</si>
  <si>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</si>
  <si>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</si>
  <si>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</si>
  <si>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</si>
  <si>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</si>
  <si>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</si>
  <si>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</si>
  <si>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</si>
  <si>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</si>
  <si>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</si>
  <si>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</si>
  <si>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</si>
  <si>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</si>
  <si>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</si>
  <si>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</si>
  <si>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</si>
  <si>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</si>
  <si>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</si>
  <si>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</si>
  <si>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</si>
  <si>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</si>
  <si>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</si>
  <si>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</si>
  <si>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</si>
  <si>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</si>
  <si>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</si>
  <si>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</si>
  <si>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</si>
  <si>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</si>
  <si>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</si>
  <si>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</si>
  <si>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</si>
  <si>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</si>
  <si>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</si>
  <si>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</si>
  <si>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</si>
  <si>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</si>
  <si>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</si>
  <si>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</si>
  <si>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</si>
  <si>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</si>
  <si>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</si>
  <si>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</si>
  <si>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</si>
  <si>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</si>
  <si>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</si>
  <si>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</si>
  <si>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</si>
  <si>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</si>
  <si>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</si>
  <si>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</si>
  <si>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</si>
  <si>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</si>
  <si>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</si>
  <si>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</si>
  <si>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</si>
  <si>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</si>
  <si>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</si>
  <si>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</si>
  <si>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</si>
  <si>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</si>
  <si>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</si>
  <si>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</si>
  <si>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</si>
  <si>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</si>
  <si>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</si>
  <si>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</si>
  <si>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</si>
  <si>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</si>
  <si>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</si>
  <si>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</si>
  <si>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</si>
  <si>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</si>
  <si>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</si>
  <si>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</si>
  <si>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</si>
  <si>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</si>
  <si>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</si>
  <si>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</si>
  <si>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</si>
  <si>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</si>
  <si>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</si>
  <si>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</si>
  <si>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</si>
  <si>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</si>
  <si>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</si>
  <si>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</si>
  <si>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</si>
  <si>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</si>
  <si>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</si>
  <si>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</si>
  <si>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</si>
  <si>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</si>
  <si>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</si>
  <si>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</si>
  <si>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</si>
  <si>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</si>
  <si>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</si>
  <si>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</si>
  <si>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</si>
  <si>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</si>
  <si>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</si>
  <si>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</si>
  <si>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</si>
  <si>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</si>
  <si>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</si>
  <si>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</si>
  <si>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</si>
  <si>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</si>
  <si>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</si>
  <si>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</si>
  <si>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</si>
  <si>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</si>
  <si>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</si>
  <si>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</si>
  <si>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</si>
  <si>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</si>
  <si>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</si>
  <si>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</si>
  <si>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</si>
  <si>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</si>
  <si>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</si>
  <si>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</si>
  <si>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</si>
  <si>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</si>
  <si>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</si>
  <si>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</si>
  <si>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</si>
  <si>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</si>
  <si>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</si>
  <si>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</si>
  <si>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</si>
  <si>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</si>
  <si>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</si>
  <si>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</si>
  <si>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</si>
  <si>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</si>
  <si>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</si>
  <si>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</si>
  <si>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</si>
  <si>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</si>
  <si>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</si>
  <si>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</si>
  <si>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</si>
  <si>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</si>
  <si>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</si>
  <si>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</si>
  <si>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</si>
  <si>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</si>
  <si>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</si>
  <si>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</si>
  <si>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</si>
  <si>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</si>
  <si>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</si>
  <si>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</si>
  <si>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</si>
  <si>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</si>
  <si>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</si>
  <si>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</si>
  <si>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</si>
  <si>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</si>
  <si>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</si>
  <si>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</si>
  <si>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</si>
  <si>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</si>
  <si>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</si>
  <si>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</si>
  <si>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</si>
  <si>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</si>
  <si>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</si>
  <si>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</si>
  <si>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</si>
  <si>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</si>
  <si>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</si>
  <si>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</si>
  <si>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</si>
  <si>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</si>
  <si>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</si>
  <si>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</si>
  <si>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</si>
  <si>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</si>
  <si>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</si>
  <si>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</si>
  <si>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</si>
  <si>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</si>
  <si>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</si>
  <si>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</si>
  <si>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</si>
  <si>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</si>
  <si>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</si>
  <si>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</si>
  <si>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</si>
  <si>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</si>
  <si>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</si>
  <si>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</si>
  <si>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</si>
  <si>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</si>
  <si>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</si>
  <si>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</si>
  <si>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</si>
  <si>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</si>
  <si>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</si>
  <si>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</si>
  <si>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</si>
  <si>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</si>
  <si>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</si>
  <si>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</si>
  <si>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</si>
  <si>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</si>
  <si>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</si>
  <si>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</si>
  <si>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</si>
  <si>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</si>
  <si>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</si>
  <si>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</si>
  <si>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</si>
  <si>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</si>
  <si>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</si>
  <si>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</si>
  <si>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</si>
  <si>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</si>
  <si>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</si>
  <si>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</si>
  <si>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</si>
  <si>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</si>
  <si>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</si>
  <si>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</si>
  <si>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</si>
  <si>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</si>
  <si>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</si>
  <si>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</si>
  <si>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</si>
  <si>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</si>
  <si>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</si>
  <si>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</si>
  <si>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</si>
  <si>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</si>
  <si>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</si>
  <si>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</si>
  <si>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</si>
  <si>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</si>
  <si>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</si>
  <si>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</si>
  <si>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</si>
  <si>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</si>
  <si>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</si>
  <si>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</si>
  <si>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</si>
  <si>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</si>
  <si>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</si>
  <si>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</si>
  <si>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</si>
  <si>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</si>
  <si>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</si>
  <si>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</si>
  <si>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</si>
  <si>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</si>
  <si>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</si>
  <si>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</si>
  <si>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</si>
  <si>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</si>
  <si>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</si>
  <si>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</si>
  <si>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</si>
  <si>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</si>
  <si>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</si>
  <si>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</si>
  <si>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</si>
  <si>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</si>
  <si>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</si>
  <si>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</si>
  <si>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</si>
  <si>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</si>
  <si>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</si>
  <si>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</si>
  <si>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</si>
  <si>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</si>
  <si>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</si>
  <si>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</si>
  <si>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</si>
  <si>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</si>
  <si>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</si>
  <si>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</si>
  <si>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</si>
  <si>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</si>
  <si>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</si>
  <si>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</si>
  <si>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</si>
  <si>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</si>
  <si>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</si>
  <si>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</si>
  <si>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</si>
  <si>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</si>
  <si>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</si>
  <si>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</si>
  <si>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</si>
  <si>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</si>
  <si>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</si>
  <si>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</si>
  <si>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</si>
  <si>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</si>
  <si>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</si>
  <si>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</si>
  <si>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</si>
  <si>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</si>
  <si>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</si>
  <si>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</si>
  <si>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</si>
  <si>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</si>
  <si>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</si>
  <si>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</si>
  <si>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</si>
  <si>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</si>
  <si>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</si>
  <si>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</si>
  <si>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</si>
  <si>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</si>
  <si>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</si>
  <si>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</si>
  <si>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</si>
  <si>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</si>
  <si>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</si>
  <si>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</si>
  <si>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</si>
  <si>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</si>
  <si>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</si>
  <si>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</si>
  <si>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</si>
  <si>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</si>
  <si>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</si>
  <si>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</si>
  <si>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</si>
  <si>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</si>
  <si>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</si>
  <si>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</si>
  <si>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</si>
  <si>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</si>
  <si>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</si>
  <si>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</si>
  <si>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</si>
  <si>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</si>
  <si>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</si>
  <si>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</si>
  <si>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</si>
  <si>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</si>
  <si>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</si>
  <si>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</si>
  <si>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</si>
  <si>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</si>
  <si>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</si>
  <si>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</si>
  <si>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</si>
  <si>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</si>
  <si>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</si>
  <si>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</si>
  <si>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</si>
  <si>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</si>
  <si>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</si>
  <si>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</si>
  <si>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</si>
  <si>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</si>
  <si>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</si>
  <si>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</si>
  <si>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</si>
  <si>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</si>
  <si>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</si>
  <si>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</si>
  <si>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</si>
  <si>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</si>
  <si>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</si>
  <si>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</si>
  <si>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</si>
  <si>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</si>
  <si>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</si>
  <si>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</si>
  <si>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</si>
  <si>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</si>
  <si>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</si>
  <si>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</si>
  <si>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</si>
  <si>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</si>
  <si>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</si>
  <si>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</si>
  <si>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</si>
  <si>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</si>
  <si>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</si>
  <si>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</si>
  <si>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</si>
  <si>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</si>
  <si>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</si>
  <si>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</si>
  <si>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</si>
  <si>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</si>
  <si>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</si>
  <si>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</si>
  <si>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</si>
  <si>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</si>
  <si>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</si>
  <si>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</si>
  <si>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</si>
  <si>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</si>
  <si>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</si>
  <si>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</si>
  <si>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</si>
  <si>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</si>
  <si>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</si>
  <si>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</si>
  <si>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</si>
  <si>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</si>
  <si>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</si>
  <si>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</si>
  <si>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</si>
  <si>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</si>
  <si>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</si>
  <si>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</si>
  <si>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</si>
  <si>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</si>
  <si>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</si>
  <si>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</si>
  <si>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</si>
  <si>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</si>
  <si>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</si>
  <si>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</si>
  <si>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</si>
  <si>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</si>
  <si>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</si>
  <si>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</si>
  <si>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</si>
  <si>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</si>
  <si>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</si>
  <si>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</si>
  <si>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</si>
  <si>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</si>
  <si>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</si>
  <si>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</si>
  <si>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</si>
  <si>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</si>
  <si>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</si>
  <si>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</si>
  <si>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</si>
  <si>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</si>
  <si>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</si>
  <si>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</si>
  <si>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</si>
  <si>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</si>
  <si>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</si>
  <si>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</si>
  <si>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</si>
  <si>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</si>
  <si>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</si>
  <si>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</si>
  <si>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</si>
  <si>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</si>
  <si>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</si>
  <si>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</si>
  <si>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</si>
  <si>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</si>
  <si>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</si>
  <si>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</si>
  <si>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</si>
  <si>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</si>
  <si>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</si>
  <si>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</si>
  <si>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</si>
  <si>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</si>
  <si>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</si>
  <si>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</si>
  <si>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</si>
  <si>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</si>
  <si>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</si>
  <si>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</si>
  <si>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</si>
  <si>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</si>
  <si>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</si>
  <si>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</si>
  <si>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</si>
  <si>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</si>
  <si>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</si>
  <si>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</si>
  <si>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</si>
  <si>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</si>
  <si>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</si>
  <si>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</si>
  <si>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</si>
  <si>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</si>
  <si>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</si>
  <si>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</si>
  <si>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</si>
  <si>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</si>
  <si>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</si>
  <si>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</si>
  <si>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</si>
  <si>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</si>
  <si>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</si>
  <si>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</si>
  <si>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</si>
  <si>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</si>
  <si>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</si>
  <si>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</si>
  <si>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</si>
  <si>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</si>
  <si>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</si>
  <si>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</si>
  <si>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</si>
  <si>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</si>
  <si>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</si>
  <si>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</si>
  <si>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</si>
  <si>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</si>
  <si>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</si>
  <si>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</si>
  <si>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</si>
  <si>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</si>
  <si>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</si>
  <si>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</si>
  <si>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</si>
  <si>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</si>
  <si>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</si>
  <si>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</si>
  <si>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</si>
  <si>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</si>
  <si>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</si>
  <si>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</si>
  <si>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</si>
  <si>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</si>
  <si>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</si>
  <si>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</si>
  <si>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</si>
  <si>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</si>
  <si>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</si>
  <si>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</si>
  <si>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</si>
  <si>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</si>
  <si>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</si>
  <si>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</si>
  <si>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</si>
  <si>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</si>
  <si>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</si>
  <si>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</si>
  <si>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</si>
  <si>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</si>
  <si>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</si>
  <si>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</si>
  <si>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</si>
  <si>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</si>
  <si>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</si>
  <si>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</si>
  <si>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</si>
  <si>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</si>
  <si>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</si>
  <si>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</si>
  <si>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</si>
  <si>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</si>
  <si>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</si>
  <si>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</si>
  <si>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</si>
  <si>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</si>
  <si>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</si>
  <si>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</si>
  <si>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</si>
  <si>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</si>
  <si>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</si>
  <si>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</si>
  <si>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</si>
  <si>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</si>
  <si>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</si>
  <si>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</si>
  <si>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</si>
  <si>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</si>
  <si>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</si>
  <si>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</si>
  <si>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</si>
  <si>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</si>
  <si>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</si>
  <si>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</si>
  <si>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</si>
  <si>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</si>
  <si>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</si>
  <si>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</si>
  <si>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</si>
  <si>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</si>
  <si>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</si>
  <si>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</si>
  <si>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</si>
  <si>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</si>
  <si>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</si>
  <si>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</si>
  <si>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</si>
  <si>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</si>
  <si>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</si>
  <si>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</si>
  <si>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</si>
  <si>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</si>
  <si>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</si>
  <si>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</si>
  <si>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</si>
  <si>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</si>
  <si>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</si>
  <si>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</si>
  <si>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</si>
  <si>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</si>
  <si>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</si>
  <si>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</si>
  <si>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</si>
  <si>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</si>
  <si>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</si>
  <si>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</si>
  <si>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</si>
  <si>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</si>
  <si>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</si>
  <si>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</si>
  <si>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</si>
  <si>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</si>
  <si>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</si>
  <si>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</si>
  <si>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</si>
  <si>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</si>
  <si>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</si>
  <si>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</si>
  <si>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</si>
  <si>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</si>
  <si>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</si>
  <si>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</si>
  <si>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</si>
  <si>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</si>
  <si>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</si>
  <si>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</si>
  <si>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</si>
  <si>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</si>
  <si>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</si>
  <si>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</si>
  <si>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</si>
  <si>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</si>
  <si>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</si>
  <si>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</si>
  <si>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</si>
  <si>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</si>
  <si>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</si>
  <si>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</si>
  <si>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</si>
  <si>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</si>
  <si>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</si>
  <si>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</si>
  <si>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</si>
  <si>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</si>
  <si>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</si>
  <si>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</si>
  <si>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</si>
  <si>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</si>
  <si>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</si>
  <si>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</si>
  <si>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</si>
  <si>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</si>
  <si>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</si>
  <si>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</si>
  <si>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</si>
  <si>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</si>
  <si>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</si>
  <si>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</si>
  <si>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</si>
  <si>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</si>
  <si>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</si>
  <si>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</si>
  <si>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</si>
  <si>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</si>
  <si>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</si>
  <si>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</si>
  <si>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</si>
  <si>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</si>
  <si>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</si>
  <si>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</si>
  <si>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</si>
  <si>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</si>
  <si>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</si>
  <si>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</si>
  <si>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</si>
  <si>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</si>
  <si>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</si>
  <si>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</si>
  <si>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</si>
  <si>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</si>
  <si>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</si>
  <si>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</si>
  <si>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</si>
  <si>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</si>
  <si>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</si>
  <si>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</si>
  <si>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</si>
  <si>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</si>
  <si>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</si>
  <si>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</si>
  <si>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</si>
  <si>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</si>
  <si>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</si>
  <si>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</si>
  <si>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</si>
  <si>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</si>
  <si>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</si>
  <si>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</si>
  <si>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</si>
  <si>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</si>
  <si>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</si>
  <si>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</si>
  <si>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</si>
  <si>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</si>
  <si>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</si>
  <si>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</si>
  <si>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</si>
  <si>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</si>
  <si>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</si>
  <si>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</si>
  <si>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</si>
  <si>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</si>
  <si>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</si>
  <si>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</si>
  <si>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</si>
  <si>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</si>
  <si>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</si>
  <si>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</si>
  <si>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</si>
  <si>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</si>
  <si>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</si>
  <si>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</si>
  <si>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</si>
  <si>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</si>
  <si>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</si>
  <si>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</si>
  <si>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</si>
  <si>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</si>
  <si>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</si>
  <si>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</si>
  <si>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</si>
  <si>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</si>
  <si>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</si>
  <si>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</si>
  <si>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</si>
  <si>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</si>
  <si>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</si>
  <si>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</si>
  <si>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</si>
  <si>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</si>
  <si>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</si>
  <si>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</si>
  <si>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</si>
  <si>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</si>
  <si>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</si>
  <si>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</si>
  <si>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</si>
  <si>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</si>
  <si>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</si>
  <si>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</si>
  <si>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</si>
  <si>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</si>
  <si>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</si>
  <si>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</si>
  <si>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</si>
  <si>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</si>
  <si>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</si>
  <si>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</si>
  <si>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</si>
  <si>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</si>
  <si>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</si>
  <si>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</si>
  <si>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</si>
  <si>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</si>
  <si>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</si>
  <si>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</si>
  <si>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</si>
  <si>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</si>
  <si>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</si>
  <si>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</si>
  <si>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</si>
  <si>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</si>
  <si>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</si>
  <si>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</si>
  <si>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</si>
  <si>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</si>
  <si>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</si>
  <si>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</si>
  <si>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</si>
  <si>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</si>
  <si>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</si>
  <si>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</si>
  <si>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</si>
  <si>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</si>
  <si>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</si>
  <si>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</si>
  <si>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</si>
  <si>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</si>
  <si>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</si>
  <si>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</si>
  <si>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</si>
  <si>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</si>
  <si>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</si>
  <si>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</si>
  <si>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</si>
  <si>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</si>
  <si>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</si>
  <si>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</si>
  <si>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</si>
  <si>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</si>
  <si>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</si>
  <si>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</si>
  <si>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</si>
  <si>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</si>
  <si>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</si>
  <si>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</si>
  <si>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</si>
  <si>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</si>
  <si>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</si>
  <si>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</si>
  <si>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</si>
  <si>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</si>
  <si>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</si>
  <si>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</si>
  <si>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</si>
  <si>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</si>
  <si>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</si>
  <si>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</si>
  <si>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</si>
  <si>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</si>
  <si>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</si>
  <si>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</si>
  <si>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</si>
  <si>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</si>
  <si>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</si>
  <si>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</si>
  <si>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</si>
  <si>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</si>
  <si>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</si>
  <si>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</si>
  <si>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</si>
  <si>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</si>
  <si>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</si>
  <si>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</si>
  <si>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</si>
  <si>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</si>
  <si>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</si>
  <si>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</si>
  <si>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</si>
  <si>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</si>
  <si>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</si>
  <si>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</si>
  <si>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</si>
  <si>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</si>
  <si>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</si>
  <si>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</si>
  <si>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</si>
  <si>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</si>
  <si>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</si>
  <si>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</si>
  <si>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</si>
  <si>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</si>
  <si>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</si>
  <si>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</si>
  <si>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</si>
  <si>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</si>
  <si>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</si>
  <si>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</si>
  <si>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</si>
  <si>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</si>
  <si>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</si>
  <si>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</si>
  <si>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</si>
  <si>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</si>
  <si>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</si>
  <si>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</si>
  <si>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</si>
  <si>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</si>
  <si>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</si>
  <si>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</si>
  <si>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</si>
  <si>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</si>
  <si>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</si>
  <si>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</si>
  <si>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</si>
  <si>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</si>
  <si>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</si>
  <si>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</si>
  <si>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</si>
  <si>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</si>
  <si>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</si>
  <si>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</si>
  <si>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</si>
  <si>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</si>
  <si>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</si>
  <si>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</si>
  <si>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</si>
  <si>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</si>
  <si>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</si>
  <si>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</si>
  <si>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</si>
  <si>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</si>
  <si>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</si>
  <si>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</si>
  <si>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</si>
  <si>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</si>
  <si>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</si>
  <si>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</si>
  <si>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</si>
  <si>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</si>
  <si>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</si>
  <si>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</si>
  <si>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</si>
  <si>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</si>
  <si>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</si>
  <si>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</si>
  <si>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</si>
  <si>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</si>
  <si>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</si>
  <si>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</si>
  <si>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</si>
  <si>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</si>
  <si>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</si>
  <si>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</si>
  <si>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</si>
  <si>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</si>
  <si>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</si>
  <si>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</si>
  <si>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</si>
  <si>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</si>
  <si>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</si>
  <si>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</si>
  <si>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</si>
  <si>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</si>
  <si>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</si>
  <si>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</si>
  <si>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</si>
  <si>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</si>
  <si>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</si>
  <si>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</si>
  <si>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</si>
  <si>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</si>
  <si>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</si>
  <si>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</si>
  <si>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</si>
  <si>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</si>
  <si>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</si>
  <si>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</si>
  <si>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</si>
  <si>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</si>
  <si>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</si>
  <si>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</si>
  <si>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</si>
  <si>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</si>
  <si>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</si>
  <si>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</si>
  <si>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</si>
  <si>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</si>
  <si>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</si>
  <si>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</si>
  <si>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</si>
  <si>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</si>
  <si>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</si>
  <si>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</si>
  <si>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</si>
  <si>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</si>
  <si>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</si>
  <si>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</si>
  <si>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</si>
  <si>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</si>
  <si>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</si>
  <si>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</si>
  <si>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</si>
  <si>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</si>
  <si>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</si>
  <si>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</si>
  <si>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</si>
  <si>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</si>
  <si>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</si>
  <si>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</si>
  <si>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</si>
  <si>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</si>
  <si>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</si>
  <si>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</si>
  <si>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</si>
  <si>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</si>
  <si>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</si>
  <si>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</si>
  <si>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</si>
  <si>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</si>
  <si>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</si>
  <si>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</si>
  <si>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</si>
  <si>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</si>
  <si>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</si>
  <si>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</si>
  <si>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</si>
  <si>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</si>
  <si>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</si>
  <si>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</si>
  <si>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</si>
  <si>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</si>
  <si>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</si>
  <si>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</si>
  <si>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</si>
  <si>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</si>
  <si>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</si>
  <si>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</si>
  <si>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</si>
  <si>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</si>
  <si>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</si>
  <si>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</si>
  <si>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</si>
  <si>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</si>
  <si>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</si>
  <si>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</si>
  <si>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</si>
  <si>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</si>
  <si>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</si>
  <si>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</si>
  <si>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</si>
  <si>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</si>
  <si>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</si>
  <si>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</si>
  <si>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</si>
  <si>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</si>
  <si>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</si>
  <si>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</si>
  <si>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</si>
  <si>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</si>
  <si>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</si>
  <si>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</si>
  <si>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</si>
  <si>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</si>
  <si>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</si>
  <si>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</si>
  <si>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</si>
  <si>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</si>
  <si>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</si>
  <si>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</si>
  <si>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</si>
  <si>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</si>
  <si>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</si>
  <si>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</si>
  <si>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</si>
  <si>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</si>
  <si>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</si>
  <si>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</si>
  <si>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</si>
  <si>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</si>
  <si>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</si>
  <si>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</si>
  <si>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</si>
  <si>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</si>
  <si>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</si>
  <si>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</si>
  <si>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</si>
  <si>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</si>
  <si>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</si>
  <si>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</si>
  <si>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</si>
  <si>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</si>
  <si>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</si>
  <si>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</si>
  <si>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</si>
  <si>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</si>
  <si>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</si>
  <si>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</si>
  <si>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</si>
  <si>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</si>
  <si>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</si>
  <si>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</si>
  <si>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</si>
  <si>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</si>
  <si>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</si>
  <si>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</si>
  <si>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</si>
  <si>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</si>
  <si>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</si>
  <si>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</si>
  <si>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</si>
  <si>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</si>
  <si>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</si>
  <si>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</si>
  <si>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</si>
  <si>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</si>
  <si>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</si>
  <si>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</si>
  <si>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</si>
  <si>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</si>
  <si>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</si>
  <si>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</si>
  <si>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</si>
  <si>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</si>
  <si>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</si>
  <si>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</si>
  <si>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</si>
  <si>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</si>
  <si>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</si>
  <si>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</si>
  <si>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</si>
  <si>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</si>
  <si>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</si>
  <si>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</si>
  <si>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</si>
  <si>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</si>
  <si>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</si>
  <si>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</si>
  <si>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</si>
  <si>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</si>
  <si>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</si>
  <si>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</si>
  <si>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</si>
  <si>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</si>
  <si>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</si>
  <si>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</si>
  <si>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</si>
  <si>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</si>
  <si>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</si>
  <si>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</si>
  <si>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</si>
  <si>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</si>
  <si>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</si>
  <si>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</si>
  <si>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</si>
  <si>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</si>
  <si>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</si>
  <si>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</si>
  <si>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</si>
  <si>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</si>
  <si>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</si>
  <si>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</si>
  <si>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</si>
  <si>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</si>
  <si>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</si>
  <si>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</si>
  <si>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</si>
  <si>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</si>
  <si>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</si>
  <si>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</si>
  <si>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</si>
  <si>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</si>
  <si>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</si>
  <si>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</si>
  <si>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</si>
  <si>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</si>
  <si>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</si>
  <si>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</si>
  <si>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</si>
  <si>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</si>
  <si>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</si>
  <si>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</si>
  <si>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</si>
  <si>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</si>
  <si>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</si>
  <si>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</si>
  <si>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</si>
  <si>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</si>
  <si>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</si>
  <si>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</si>
  <si>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</si>
  <si>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</si>
  <si>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</si>
  <si>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</si>
  <si>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</si>
  <si>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</si>
  <si>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</si>
  <si>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</si>
  <si>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</si>
  <si>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</si>
  <si>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</si>
  <si>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</si>
  <si>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</si>
  <si>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</si>
  <si>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</si>
  <si>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</si>
  <si>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</si>
  <si>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</si>
  <si>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</si>
  <si>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</si>
  <si>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</si>
  <si>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</si>
  <si>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</si>
  <si>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</si>
  <si>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</si>
  <si>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</si>
  <si>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</si>
  <si>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</si>
  <si>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</si>
  <si>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</si>
  <si>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</si>
  <si>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</si>
  <si>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</si>
  <si>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</si>
  <si>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</si>
  <si>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</si>
  <si>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</si>
  <si>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</si>
  <si>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</si>
  <si>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</si>
  <si>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</si>
  <si>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</si>
  <si>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</si>
  <si>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</si>
  <si>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</si>
  <si>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</si>
  <si>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</si>
  <si>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</si>
  <si>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</si>
  <si>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</si>
  <si>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</si>
  <si>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</si>
  <si>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</si>
  <si>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</si>
  <si>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</si>
  <si>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</si>
  <si>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</si>
  <si>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</si>
  <si>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</si>
  <si>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</si>
  <si>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</si>
  <si>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</si>
  <si>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</si>
  <si>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</si>
  <si>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</si>
  <si>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</si>
  <si>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</si>
  <si>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</si>
  <si>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</si>
  <si>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</si>
  <si>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</si>
  <si>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</si>
  <si>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</si>
  <si>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</si>
  <si>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</si>
  <si>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</si>
  <si>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</si>
  <si>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</si>
  <si>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</si>
  <si>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</si>
  <si>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</si>
  <si>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</si>
  <si>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</si>
  <si>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</si>
  <si>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</si>
  <si>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</si>
  <si>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</si>
  <si>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</si>
  <si>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</si>
  <si>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</si>
  <si>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</si>
  <si>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</si>
  <si>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</si>
  <si>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</si>
  <si>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</si>
  <si>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</si>
  <si>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</si>
  <si>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</si>
  <si>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</si>
  <si>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</si>
  <si>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</si>
  <si>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</si>
  <si>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</si>
  <si>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</si>
  <si>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</si>
  <si>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</si>
  <si>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</si>
  <si>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</si>
  <si>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</si>
  <si>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</si>
  <si>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</si>
  <si>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</si>
  <si>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</si>
  <si>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</si>
  <si>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</si>
  <si>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</si>
  <si>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</si>
  <si>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</si>
  <si>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</si>
  <si>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</si>
  <si>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</si>
  <si>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</si>
  <si>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</si>
  <si>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</si>
  <si>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</si>
  <si>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</si>
  <si>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</si>
  <si>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</si>
  <si>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</si>
  <si>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</si>
  <si>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</si>
  <si>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</si>
  <si>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</si>
  <si>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</si>
  <si>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</si>
  <si>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</si>
  <si>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</si>
  <si>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</si>
  <si>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</si>
  <si>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</si>
  <si>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</si>
  <si>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</si>
  <si>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</si>
  <si>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</si>
  <si>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</si>
  <si>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</si>
  <si>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</si>
  <si>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</si>
  <si>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</si>
  <si>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</si>
  <si>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</si>
  <si>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</si>
  <si>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</si>
  <si>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</si>
  <si>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</si>
  <si>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</si>
  <si>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</si>
  <si>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</si>
  <si>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</si>
  <si>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</si>
  <si>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</si>
  <si>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</si>
  <si>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</si>
  <si>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</si>
  <si>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</si>
  <si>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</si>
  <si>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</si>
  <si>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</si>
  <si>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</si>
  <si>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</si>
  <si>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</si>
  <si>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</si>
  <si>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</si>
  <si>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</si>
  <si>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</si>
  <si>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</si>
  <si>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</si>
  <si>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</si>
  <si>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</si>
  <si>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</si>
  <si>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</si>
  <si>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</si>
  <si>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</si>
  <si>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</si>
  <si>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</si>
  <si>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</si>
  <si>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</si>
  <si>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</si>
  <si>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</si>
  <si>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</si>
  <si>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</si>
  <si>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</si>
  <si>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</si>
  <si>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</si>
  <si>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</si>
  <si>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</si>
  <si>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</si>
  <si>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</si>
  <si>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</si>
  <si>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</si>
  <si>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</si>
  <si>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</si>
  <si>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</si>
  <si>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</si>
  <si>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</si>
  <si>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</si>
  <si>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</si>
  <si>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</si>
  <si>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</si>
  <si>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</si>
  <si>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</si>
  <si>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</si>
  <si>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</si>
  <si>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</si>
  <si>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</si>
  <si>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</si>
  <si>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</si>
  <si>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</si>
  <si>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</si>
  <si>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</si>
  <si>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</si>
  <si>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</si>
  <si>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</si>
  <si>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</si>
  <si>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</si>
  <si>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</si>
  <si>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</si>
  <si>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</si>
  <si>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</si>
  <si>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</si>
  <si>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</si>
  <si>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</si>
  <si>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</si>
  <si>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</si>
  <si>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</si>
  <si>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</si>
  <si>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</si>
  <si>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</si>
  <si>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</si>
  <si>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</si>
  <si>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</si>
  <si>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</si>
  <si>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</si>
  <si>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</si>
  <si>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</si>
  <si>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</si>
  <si>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</si>
  <si>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</si>
  <si>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</si>
  <si>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</si>
  <si>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</si>
  <si>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</si>
  <si>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</si>
  <si>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</si>
  <si>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</si>
  <si>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</si>
  <si>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</si>
  <si>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</si>
  <si>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</si>
  <si>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</si>
  <si>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</si>
  <si>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</si>
  <si>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</si>
  <si>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</si>
  <si>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</si>
  <si>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</si>
  <si>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</si>
  <si>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</si>
  <si>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</si>
  <si>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</si>
  <si>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</si>
  <si>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</si>
  <si>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</si>
  <si>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</si>
  <si>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</si>
  <si>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</si>
  <si>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</si>
  <si>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</si>
  <si>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</si>
  <si>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</si>
  <si>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</si>
  <si>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</si>
  <si>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</si>
  <si>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</si>
  <si>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</si>
  <si>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</si>
  <si>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</si>
  <si>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</si>
  <si>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</si>
  <si>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</si>
  <si>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</si>
  <si>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</si>
  <si>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</si>
  <si>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</si>
  <si>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</si>
  <si>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</si>
  <si>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</si>
  <si>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</si>
  <si>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</si>
  <si>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</si>
  <si>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</si>
  <si>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</si>
  <si>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</si>
  <si>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</si>
  <si>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</si>
  <si>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</si>
  <si>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</si>
  <si>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</si>
  <si>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</si>
  <si>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</si>
  <si>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</si>
  <si>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</si>
  <si>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</si>
  <si>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</si>
  <si>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</si>
  <si>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</si>
  <si>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</si>
  <si>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</si>
  <si>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</si>
  <si>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</si>
  <si>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</si>
  <si>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</si>
  <si>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</si>
  <si>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</si>
  <si>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</si>
  <si>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</si>
  <si>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</si>
  <si>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</si>
  <si>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</si>
  <si>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</si>
  <si>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</si>
  <si>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</si>
  <si>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</si>
  <si>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</si>
  <si>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</si>
  <si>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</si>
  <si>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</si>
  <si>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</si>
  <si>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</si>
  <si>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</si>
  <si>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</si>
  <si>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</si>
  <si>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</si>
  <si>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</si>
  <si>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</si>
  <si>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</si>
  <si>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</si>
  <si>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</si>
  <si>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</si>
  <si>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</si>
  <si>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</si>
  <si>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</si>
  <si>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</si>
  <si>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</si>
  <si>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</si>
  <si>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</si>
  <si>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</si>
  <si>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</si>
  <si>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</si>
  <si>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</si>
  <si>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</si>
  <si>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</si>
  <si>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</si>
  <si>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</si>
  <si>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</si>
  <si>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</si>
  <si>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</si>
  <si>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</si>
  <si>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</si>
  <si>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</si>
  <si>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</si>
  <si>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</si>
  <si>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</si>
  <si>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</si>
  <si>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</si>
  <si>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</si>
  <si>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</si>
  <si>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</si>
  <si>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</si>
  <si>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</si>
  <si>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</si>
  <si>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</si>
  <si>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</si>
  <si>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</si>
  <si>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</si>
  <si>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</si>
  <si>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</si>
  <si>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</si>
  <si>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</si>
  <si>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</si>
  <si>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</si>
  <si>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</si>
  <si>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</si>
  <si>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</si>
  <si>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</si>
  <si>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</si>
  <si>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</si>
  <si>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</si>
  <si>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</si>
  <si>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</si>
  <si>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</si>
  <si>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</si>
  <si>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</si>
  <si>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</si>
  <si>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</si>
  <si>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</si>
  <si>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</si>
  <si>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</si>
  <si>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</si>
  <si>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</si>
  <si>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</si>
  <si>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</si>
  <si>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</si>
  <si>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</si>
  <si>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</si>
  <si>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</si>
  <si>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</si>
  <si>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</si>
  <si>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</si>
  <si>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</si>
  <si>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</si>
  <si>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</si>
  <si>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</si>
  <si>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</si>
  <si>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</si>
  <si>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</si>
  <si>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</si>
  <si>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</si>
  <si>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</si>
  <si>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</si>
  <si>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</si>
  <si>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</si>
  <si>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</si>
  <si>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</si>
  <si>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</si>
  <si>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</si>
  <si>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</si>
  <si>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</si>
  <si>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</si>
  <si>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</si>
  <si>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</si>
  <si>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</si>
  <si>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</si>
  <si>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</si>
  <si>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</si>
  <si>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</si>
  <si>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</si>
  <si>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</si>
  <si>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</si>
  <si>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</si>
  <si>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</si>
  <si>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</si>
  <si>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</si>
  <si>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</si>
  <si>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</si>
  <si>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</si>
  <si>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</si>
  <si>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</si>
  <si>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</si>
  <si>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</si>
  <si>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</si>
  <si>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</si>
  <si>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</si>
  <si>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</si>
  <si>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</si>
  <si>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</si>
  <si>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</si>
  <si>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</si>
  <si>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</si>
  <si>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</si>
  <si>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</si>
  <si>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</si>
  <si>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</si>
  <si>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</si>
  <si>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</si>
  <si>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</si>
  <si>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</si>
  <si>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</si>
  <si>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</si>
  <si>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</si>
  <si>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</si>
  <si>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</si>
  <si>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</si>
  <si>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</si>
  <si>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</si>
  <si>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</si>
  <si>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</si>
  <si>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</si>
  <si>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</si>
  <si>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</si>
  <si>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</si>
  <si>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</si>
  <si>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</si>
  <si>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</si>
  <si>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</si>
  <si>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</si>
  <si>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</si>
  <si>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</si>
  <si>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</si>
  <si>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</si>
  <si>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</si>
  <si>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</si>
  <si>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</si>
  <si>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</si>
  <si>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</si>
  <si>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</si>
  <si>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</si>
  <si>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</si>
  <si>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</si>
  <si>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</si>
  <si>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</si>
  <si>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</si>
  <si>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</si>
  <si>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</si>
  <si>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</si>
  <si>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</si>
  <si>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</si>
  <si>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</si>
  <si>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</si>
  <si>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</si>
  <si>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</si>
  <si>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</si>
  <si>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</si>
  <si>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</si>
  <si>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</si>
  <si>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</si>
  <si>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</si>
  <si>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</si>
  <si>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</si>
  <si>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</si>
  <si>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</si>
  <si>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</si>
  <si>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</si>
  <si>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</si>
  <si>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</si>
  <si>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</si>
  <si>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</si>
  <si>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</si>
  <si>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</si>
  <si>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</si>
  <si>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</si>
  <si>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</si>
  <si>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</si>
  <si>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</si>
  <si>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</si>
  <si>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</si>
  <si>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</si>
  <si>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</si>
  <si>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</si>
  <si>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</si>
  <si>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</si>
  <si>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</si>
  <si>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</si>
  <si>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</si>
  <si>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</si>
  <si>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</si>
  <si>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</si>
  <si>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</si>
  <si>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</si>
  <si>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</si>
  <si>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</si>
  <si>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</si>
  <si>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</si>
  <si>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</si>
  <si>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</si>
  <si>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</si>
  <si>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</si>
  <si>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</si>
  <si>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</si>
  <si>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</si>
  <si>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</si>
  <si>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</si>
  <si>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</si>
  <si>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</si>
  <si>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</si>
  <si>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</si>
  <si>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</si>
  <si>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</si>
  <si>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</si>
  <si>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</si>
  <si>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</si>
  <si>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</si>
  <si>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</si>
  <si>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</si>
  <si>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</si>
  <si>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</si>
  <si>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</si>
  <si>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</si>
  <si>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</si>
  <si>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</si>
  <si>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</si>
  <si>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</si>
  <si>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</si>
  <si>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</si>
  <si>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</si>
  <si>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</si>
  <si>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</si>
  <si>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</si>
  <si>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</si>
  <si>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</si>
  <si>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</si>
  <si>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</si>
  <si>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</si>
  <si>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</si>
  <si>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</si>
  <si>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</si>
  <si>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</si>
  <si>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</si>
  <si>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</si>
  <si>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</si>
  <si>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</si>
  <si>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</si>
  <si>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</si>
  <si>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</si>
  <si>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</si>
  <si>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</si>
  <si>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</si>
  <si>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</si>
  <si>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</si>
  <si>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</si>
  <si>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</si>
  <si>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</si>
  <si>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</si>
  <si>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</si>
  <si>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</si>
  <si>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</si>
  <si>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</si>
  <si>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</si>
  <si>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</si>
  <si>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</si>
  <si>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</si>
  <si>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</si>
  <si>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</si>
  <si>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</si>
  <si>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</si>
  <si>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</si>
  <si>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</si>
  <si>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</si>
  <si>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</si>
  <si>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</si>
  <si>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</si>
  <si>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</si>
  <si>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</si>
  <si>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</si>
  <si>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</si>
  <si>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</si>
  <si>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</si>
  <si>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</si>
  <si>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</si>
  <si>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</si>
  <si>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</si>
  <si>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</si>
  <si>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</si>
  <si>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</si>
  <si>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</si>
  <si>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</si>
  <si>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</si>
  <si>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</si>
  <si>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</si>
  <si>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</si>
  <si>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</si>
  <si>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</si>
  <si>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</si>
  <si>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</si>
  <si>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</si>
  <si>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</si>
  <si>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</si>
  <si>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</si>
  <si>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</si>
  <si>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</si>
  <si>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</si>
  <si>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</si>
  <si>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</si>
  <si>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</si>
  <si>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</si>
  <si>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</si>
  <si>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</si>
  <si>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</si>
  <si>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</si>
  <si>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</si>
  <si>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</si>
  <si>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</si>
  <si>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</si>
  <si>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</si>
  <si>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</si>
  <si>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</si>
  <si>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</si>
  <si>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</si>
  <si>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</si>
  <si>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</si>
  <si>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</si>
  <si>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</si>
  <si>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</si>
  <si>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</si>
  <si>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</si>
  <si>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</si>
  <si>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</si>
  <si>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</si>
  <si>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</si>
  <si>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</si>
  <si>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</si>
  <si>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</si>
  <si>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</si>
  <si>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</si>
  <si>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</si>
  <si>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</si>
  <si>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</si>
  <si>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</si>
  <si>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</si>
  <si>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</si>
  <si>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</si>
  <si>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</si>
  <si>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</si>
  <si>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</si>
  <si>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</si>
  <si>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</si>
  <si>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</si>
  <si>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</si>
  <si>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</si>
  <si>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</si>
  <si>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</si>
  <si>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</si>
  <si>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</si>
  <si>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</si>
  <si>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</si>
  <si>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</si>
  <si>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</si>
  <si>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</si>
  <si>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</si>
  <si>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</si>
  <si>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</si>
  <si>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</si>
  <si>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</si>
  <si>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</si>
  <si>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</si>
  <si>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</si>
  <si>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</si>
  <si>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</si>
  <si>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</si>
  <si>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</si>
  <si>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</si>
  <si>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</si>
  <si>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</si>
  <si>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</si>
  <si>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</si>
  <si>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</si>
  <si>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</si>
  <si>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</si>
  <si>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</si>
  <si>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</si>
  <si>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</si>
  <si>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</si>
  <si>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</si>
  <si>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</si>
  <si>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</si>
  <si>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</si>
  <si>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</si>
  <si>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</si>
  <si>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</si>
  <si>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</si>
  <si>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</si>
  <si>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</si>
  <si>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</si>
  <si>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</si>
  <si>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</si>
  <si>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</si>
  <si>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</si>
  <si>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</si>
  <si>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</si>
  <si>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</si>
  <si>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</si>
  <si>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</si>
  <si>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</si>
  <si>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</si>
  <si>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</si>
  <si>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</si>
  <si>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</si>
  <si>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</si>
  <si>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</si>
  <si>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</si>
  <si>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</si>
  <si>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</si>
  <si>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</si>
  <si>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</si>
  <si>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</si>
  <si>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</si>
  <si>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</si>
  <si>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</si>
  <si>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</si>
  <si>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</si>
  <si>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</si>
  <si>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</si>
  <si>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</si>
  <si>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</si>
  <si>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</si>
  <si>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</si>
  <si>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</si>
  <si>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</si>
  <si>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</si>
  <si>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</si>
  <si>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</si>
  <si>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</si>
  <si>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</si>
  <si>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</si>
  <si>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</si>
  <si>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</si>
  <si>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</si>
  <si>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</si>
  <si>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</si>
  <si>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</si>
  <si>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</si>
  <si>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</si>
  <si>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</si>
  <si>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</si>
  <si>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</si>
  <si>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</si>
  <si>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</si>
  <si>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</si>
  <si>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</si>
  <si>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</si>
  <si>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</si>
  <si>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</si>
  <si>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</si>
  <si>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</si>
  <si>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</si>
  <si>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</si>
  <si>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</si>
  <si>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</si>
  <si>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</si>
  <si>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</si>
  <si>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</si>
  <si>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</si>
  <si>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</si>
  <si>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</si>
  <si>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</si>
  <si>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</si>
  <si>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</si>
  <si>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</si>
  <si>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</si>
  <si>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</si>
  <si>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</si>
  <si>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</si>
  <si>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</si>
  <si>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</si>
  <si>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</si>
  <si>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</si>
  <si>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</si>
  <si>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</si>
  <si>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</si>
  <si>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</si>
  <si>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</si>
  <si>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</si>
  <si>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</si>
  <si>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</si>
  <si>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</si>
  <si>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</si>
  <si>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</si>
  <si>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</si>
  <si>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</si>
  <si>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</si>
  <si>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</si>
  <si>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</si>
  <si>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</si>
  <si>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</si>
  <si>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</si>
  <si>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</si>
  <si>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</si>
  <si>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</si>
  <si>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</si>
  <si>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</si>
  <si>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</si>
  <si>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</si>
  <si>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</si>
  <si>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</si>
  <si>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</si>
  <si>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</si>
  <si>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</si>
  <si>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</si>
  <si>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</si>
  <si>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</si>
  <si>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</si>
  <si>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</si>
  <si>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</si>
  <si>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</si>
  <si>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</si>
  <si>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</si>
  <si>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</si>
  <si>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</si>
  <si>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</si>
  <si>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</si>
  <si>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</si>
  <si>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</si>
  <si>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</si>
  <si>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</si>
  <si>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</si>
  <si>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</si>
  <si>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</si>
  <si>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</si>
  <si>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</si>
  <si>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</si>
  <si>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</si>
  <si>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</si>
  <si>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</si>
  <si>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</si>
  <si>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</si>
  <si>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</si>
  <si>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</si>
  <si>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</si>
  <si>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</si>
  <si>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</si>
  <si>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</si>
  <si>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</si>
  <si>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</si>
  <si>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</si>
  <si>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</si>
  <si>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</si>
  <si>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</si>
  <si>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</si>
  <si>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</si>
  <si>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</si>
  <si>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</si>
  <si>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</si>
  <si>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</si>
  <si>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</si>
  <si>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</si>
  <si>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</si>
  <si>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</si>
  <si>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</si>
  <si>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</si>
  <si>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</si>
  <si>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</si>
  <si>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</si>
  <si>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</si>
  <si>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</si>
  <si>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</si>
  <si>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</si>
  <si>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</si>
  <si>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</si>
  <si>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</si>
  <si>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</si>
  <si>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</si>
  <si>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</si>
  <si>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</si>
  <si>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</si>
  <si>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</si>
  <si>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</si>
  <si>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</si>
  <si>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</si>
  <si>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</si>
  <si>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</si>
  <si>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</si>
  <si>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</si>
  <si>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</si>
  <si>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</si>
  <si>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</si>
  <si>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</si>
  <si>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</si>
  <si>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</si>
  <si>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</si>
  <si>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</si>
  <si>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</si>
  <si>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</si>
  <si>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</si>
  <si>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</si>
  <si>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</si>
  <si>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</si>
  <si>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</si>
  <si>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</si>
  <si>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</si>
  <si>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</si>
  <si>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</si>
  <si>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</si>
  <si>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</si>
  <si>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</si>
  <si>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</si>
  <si>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</si>
  <si>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</si>
  <si>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</si>
  <si>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</si>
  <si>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</si>
  <si>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</si>
  <si>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</si>
  <si>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</si>
  <si>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</si>
  <si>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</si>
  <si>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</si>
  <si>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</si>
  <si>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</si>
  <si>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</si>
  <si>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</si>
  <si>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</si>
  <si>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</si>
  <si>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</si>
  <si>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</si>
  <si>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</si>
  <si>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</si>
  <si>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</si>
  <si>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</si>
  <si>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</si>
  <si>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</si>
  <si>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</si>
  <si>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</si>
  <si>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</si>
  <si>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</si>
  <si>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</si>
  <si>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</si>
  <si>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</si>
  <si>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</si>
  <si>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</si>
  <si>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</si>
  <si>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</si>
  <si>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</si>
  <si>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</si>
  <si>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</si>
  <si>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</si>
  <si>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</si>
  <si>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</si>
  <si>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</si>
  <si>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</si>
  <si>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</si>
  <si>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</si>
  <si>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</si>
  <si>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</si>
  <si>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</si>
  <si>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</si>
  <si>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</si>
  <si>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</si>
  <si>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</si>
  <si>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</si>
  <si>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</si>
  <si>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</si>
  <si>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</si>
  <si>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</si>
  <si>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</si>
  <si>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</si>
  <si>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</si>
  <si>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</si>
  <si>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</si>
  <si>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</si>
  <si>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</si>
  <si>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</si>
  <si>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</si>
  <si>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</si>
  <si>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</si>
  <si>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</si>
  <si>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</si>
  <si>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</si>
  <si>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</si>
  <si>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</si>
  <si>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</si>
  <si>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</si>
  <si>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</si>
  <si>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</si>
  <si>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</si>
  <si>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</si>
  <si>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</si>
  <si>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</si>
  <si>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</si>
  <si>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</si>
  <si>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</si>
  <si>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</si>
  <si>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</si>
  <si>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</si>
  <si>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</si>
  <si>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</si>
  <si>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</si>
  <si>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</si>
  <si>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</si>
  <si>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</si>
  <si>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</si>
  <si>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</si>
  <si>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</si>
  <si>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</si>
  <si>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</si>
  <si>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</si>
  <si>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</si>
  <si>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</si>
  <si>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</si>
  <si>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</si>
  <si>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</si>
  <si>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</si>
  <si>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</si>
  <si>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</si>
  <si>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</si>
  <si>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</si>
  <si>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</si>
  <si>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</si>
  <si>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</si>
  <si>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</si>
  <si>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</si>
  <si>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</si>
  <si>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</si>
  <si>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</si>
  <si>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</si>
  <si>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</si>
  <si>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</si>
  <si>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</si>
  <si>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</si>
  <si>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</si>
  <si>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</si>
  <si>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</si>
  <si>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</si>
  <si>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</si>
  <si>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</si>
  <si>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</si>
  <si>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</si>
  <si>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</si>
  <si>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</si>
  <si>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</si>
  <si>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</si>
  <si>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</si>
  <si>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</si>
  <si>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</si>
  <si>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</si>
  <si>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</si>
  <si>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</si>
  <si>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</si>
  <si>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</si>
  <si>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</si>
  <si>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</si>
  <si>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</si>
  <si>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</si>
  <si>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</si>
  <si>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</si>
  <si>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</si>
  <si>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</si>
  <si>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</si>
  <si>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</si>
  <si>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</si>
  <si>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</si>
  <si>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</si>
  <si>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</si>
  <si>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</si>
  <si>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</si>
  <si>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</si>
  <si>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</si>
  <si>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</si>
  <si>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</si>
  <si>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</si>
  <si>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</si>
  <si>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</si>
  <si>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</si>
  <si>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</si>
  <si>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</si>
  <si>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</si>
  <si>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</si>
  <si>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</si>
  <si>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</si>
  <si>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</si>
  <si>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</si>
  <si>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</si>
  <si>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</si>
  <si>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</si>
  <si>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</si>
  <si>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</si>
  <si>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</si>
  <si>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</si>
  <si>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</si>
  <si>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</si>
  <si>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</si>
  <si>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</si>
  <si>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</si>
  <si>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</si>
  <si>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</si>
  <si>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</si>
  <si>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</si>
  <si>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</si>
  <si>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</si>
  <si>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</si>
  <si>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</si>
  <si>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</si>
  <si>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</si>
  <si>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</si>
  <si>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</si>
  <si>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</si>
  <si>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</si>
  <si>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</si>
  <si>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</si>
  <si>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</si>
  <si>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</si>
  <si>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</si>
  <si>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</si>
  <si>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</si>
  <si>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</si>
  <si>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</si>
  <si>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</si>
  <si>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</si>
  <si>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</si>
  <si>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</si>
  <si>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</si>
  <si>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</si>
  <si>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</si>
  <si>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</si>
  <si>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</si>
  <si>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</si>
  <si>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</si>
  <si>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</si>
  <si>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</si>
  <si>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</si>
  <si>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</si>
  <si>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</si>
  <si>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</si>
  <si>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</si>
  <si>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</si>
  <si>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</si>
  <si>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</si>
  <si>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</si>
  <si>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</si>
  <si>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</si>
  <si>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</si>
  <si>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</si>
  <si>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</si>
  <si>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</si>
  <si>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</si>
  <si>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</si>
  <si>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</si>
  <si>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</si>
  <si>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</si>
  <si>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</si>
  <si>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</si>
  <si>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</si>
  <si>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</si>
  <si>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</si>
  <si>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</si>
  <si>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</si>
  <si>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</si>
  <si>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</si>
  <si>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</si>
  <si>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</si>
  <si>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</si>
  <si>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</si>
  <si>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</si>
  <si>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</si>
  <si>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</si>
  <si>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</si>
  <si>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</si>
  <si>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</si>
  <si>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</si>
  <si>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</si>
  <si>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</si>
  <si>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</si>
  <si>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</si>
  <si>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</si>
  <si>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</si>
  <si>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</si>
  <si>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</si>
  <si>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</si>
  <si>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</si>
  <si>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</si>
  <si>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</si>
  <si>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</si>
  <si>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</si>
  <si>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</si>
  <si>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</si>
  <si>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</si>
  <si>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</si>
  <si>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</si>
  <si>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</si>
  <si>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</si>
  <si>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</si>
  <si>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</si>
  <si>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</si>
  <si>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</si>
  <si>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</si>
  <si>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</si>
  <si>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</si>
  <si>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</si>
  <si>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</si>
  <si>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</si>
  <si>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</si>
  <si>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</si>
  <si>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</si>
  <si>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</si>
  <si>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</si>
  <si>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</si>
  <si>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</si>
  <si>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</si>
  <si>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</si>
  <si>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</si>
  <si>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</si>
  <si>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</si>
  <si>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</si>
  <si>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</si>
  <si>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</si>
  <si>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</si>
  <si>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</si>
  <si>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</si>
  <si>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</si>
  <si>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</si>
  <si>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</si>
  <si>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</si>
  <si>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</si>
  <si>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</si>
  <si>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</si>
  <si>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</si>
  <si>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</si>
  <si>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</si>
  <si>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</si>
  <si>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</si>
  <si>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</si>
  <si>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</si>
  <si>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</si>
  <si>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</si>
  <si>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</si>
  <si>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</si>
  <si>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</si>
  <si>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</si>
  <si>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</si>
  <si>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</si>
  <si>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</si>
  <si>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</si>
  <si>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</si>
  <si>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</si>
  <si>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</si>
  <si>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</si>
  <si>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</si>
  <si>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</si>
  <si>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</si>
  <si>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</si>
  <si>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</si>
  <si>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</si>
  <si>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</si>
  <si>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</si>
  <si>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</si>
  <si>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</si>
  <si>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</si>
  <si>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</si>
  <si>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</si>
  <si>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</si>
  <si>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</si>
  <si>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</si>
  <si>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</si>
  <si>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</si>
  <si>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</si>
  <si>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</si>
  <si>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</si>
  <si>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</si>
  <si>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</si>
  <si>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</si>
  <si>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</si>
  <si>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</si>
  <si>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</si>
  <si>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</si>
  <si>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</si>
  <si>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</si>
  <si>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</si>
  <si>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</si>
  <si>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</si>
  <si>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</si>
  <si>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</si>
  <si>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</si>
  <si>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</si>
  <si>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</si>
  <si>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</si>
  <si>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</si>
  <si>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</si>
  <si>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</si>
  <si>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</si>
  <si>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</si>
  <si>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</si>
  <si>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</si>
  <si>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</si>
  <si>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</si>
  <si>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</si>
  <si>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</si>
  <si>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</si>
  <si>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</si>
  <si>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</si>
  <si>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</si>
  <si>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</si>
  <si>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</si>
  <si>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</si>
  <si>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</si>
  <si>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</si>
  <si>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</si>
  <si>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</si>
  <si>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</si>
  <si>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</si>
  <si>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</si>
  <si>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</si>
  <si>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</si>
  <si>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</si>
  <si>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</si>
  <si>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</si>
  <si>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</si>
  <si>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</si>
  <si>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</si>
  <si>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</si>
  <si>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</si>
  <si>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</si>
  <si>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</si>
  <si>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</si>
  <si>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</si>
  <si>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</si>
  <si>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</si>
  <si>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</si>
  <si>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</si>
  <si>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</si>
  <si>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</si>
  <si>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</si>
  <si>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</si>
  <si>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</si>
  <si>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</si>
  <si>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</si>
  <si>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</si>
  <si>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</si>
  <si>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</si>
  <si>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</si>
  <si>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</si>
  <si>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</si>
  <si>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</si>
  <si>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</si>
  <si>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</si>
  <si>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</si>
  <si>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</si>
  <si>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</si>
  <si>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</si>
  <si>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</si>
  <si>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</si>
  <si>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</si>
  <si>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</si>
  <si>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</si>
  <si>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</si>
  <si>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</si>
  <si>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</si>
  <si>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</si>
  <si>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</si>
  <si>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</si>
  <si>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</si>
  <si>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</si>
  <si>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</si>
  <si>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</si>
  <si>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</si>
  <si>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</si>
  <si>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</si>
  <si>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</si>
  <si>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</si>
  <si>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</si>
  <si>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</si>
  <si>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</si>
  <si>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</si>
  <si>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</si>
  <si>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</si>
  <si>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</si>
  <si>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</si>
  <si>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</si>
  <si>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</si>
  <si>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</si>
  <si>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</si>
  <si>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</si>
  <si>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</si>
  <si>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</si>
  <si>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</si>
  <si>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</si>
  <si>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</si>
  <si>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</si>
  <si>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</si>
  <si>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</si>
  <si>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</si>
  <si>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</si>
  <si>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</si>
  <si>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</si>
  <si>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</si>
  <si>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</si>
  <si>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</si>
  <si>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</si>
  <si>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</si>
  <si>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</si>
  <si>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</si>
  <si>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</si>
  <si>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</si>
  <si>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</si>
  <si>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</si>
  <si>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</si>
  <si>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</si>
  <si>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</si>
  <si>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</si>
  <si>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</si>
  <si>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</si>
  <si>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</si>
  <si>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</si>
  <si>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</si>
  <si>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</si>
  <si>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</si>
  <si>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</si>
  <si>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</si>
  <si>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</si>
  <si>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</si>
  <si>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</si>
  <si>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</si>
  <si>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</si>
  <si>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</si>
  <si>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</si>
  <si>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</si>
  <si>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</si>
  <si>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</si>
  <si>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</si>
  <si>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</si>
  <si>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</si>
  <si>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</si>
  <si>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</si>
  <si>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</si>
  <si>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</si>
  <si>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</si>
  <si>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</si>
  <si>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</si>
  <si>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</si>
  <si>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</si>
  <si>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</si>
  <si>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</si>
  <si>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</si>
  <si>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</si>
  <si>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</si>
  <si>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</si>
  <si>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</si>
  <si>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</si>
  <si>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</si>
  <si>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</si>
  <si>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</si>
  <si>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</si>
  <si>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</si>
  <si>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</si>
  <si>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</si>
  <si>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</si>
  <si>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</si>
  <si>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</si>
  <si>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</si>
  <si>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</si>
  <si>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</si>
  <si>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</si>
  <si>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</si>
  <si>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</si>
  <si>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</si>
  <si>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</si>
  <si>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</si>
  <si>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</si>
  <si>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</si>
  <si>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</si>
  <si>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</si>
  <si>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</si>
  <si>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</si>
  <si>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</si>
  <si>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</si>
  <si>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</si>
  <si>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</si>
  <si>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</si>
  <si>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</si>
  <si>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</si>
  <si>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</si>
  <si>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</si>
  <si>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</si>
  <si>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</si>
  <si>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</si>
  <si>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</si>
  <si>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</si>
  <si>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</si>
  <si>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</si>
  <si>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</si>
  <si>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</si>
  <si>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</si>
  <si>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</si>
  <si>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</si>
  <si>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</si>
  <si>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</si>
  <si>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</si>
  <si>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</si>
  <si>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</si>
  <si>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</si>
  <si>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</si>
  <si>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</si>
  <si>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</si>
  <si>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</si>
  <si>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</si>
  <si>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</si>
  <si>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</si>
  <si>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</si>
  <si>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</si>
  <si>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</si>
  <si>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</si>
  <si>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</si>
  <si>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</si>
  <si>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</si>
  <si>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</si>
  <si>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</si>
  <si>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</si>
  <si>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</si>
  <si>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</si>
  <si>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</si>
  <si>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</si>
  <si>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</si>
  <si>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</si>
  <si>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</si>
  <si>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</si>
  <si>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</si>
  <si>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</si>
  <si>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</si>
  <si>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</si>
  <si>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</si>
  <si>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</si>
  <si>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</si>
  <si>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</si>
  <si>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</si>
  <si>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</si>
  <si>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</si>
  <si>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</si>
  <si>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</si>
  <si>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</si>
  <si>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</si>
  <si>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</si>
  <si>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</si>
  <si>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</si>
  <si>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</si>
  <si>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</si>
  <si>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</si>
  <si>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</si>
  <si>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</si>
  <si>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</si>
  <si>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</si>
  <si>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</si>
  <si>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</si>
  <si>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</si>
  <si>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</si>
  <si>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</si>
  <si>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</si>
  <si>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</si>
  <si>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</si>
  <si>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</si>
  <si>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</si>
  <si>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</si>
  <si>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</si>
  <si>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</si>
  <si>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</si>
  <si>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</si>
  <si>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</si>
  <si>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</si>
  <si>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</si>
  <si>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</si>
  <si>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</si>
  <si>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</si>
  <si>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</si>
  <si>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</si>
  <si>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</si>
  <si>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</si>
  <si>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</si>
  <si>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</si>
  <si>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</si>
  <si>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</si>
  <si>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</si>
  <si>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</si>
  <si>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</si>
  <si>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</si>
  <si>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</si>
  <si>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</si>
  <si>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</si>
  <si>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</si>
  <si>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</si>
  <si>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</si>
  <si>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</si>
  <si>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</si>
  <si>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</si>
  <si>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</si>
  <si>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</si>
  <si>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</si>
  <si>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</si>
  <si>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</si>
  <si>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</si>
  <si>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</si>
  <si>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</si>
  <si>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</si>
  <si>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</si>
  <si>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</si>
  <si>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</si>
  <si>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</si>
  <si>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</si>
  <si>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</si>
  <si>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</si>
  <si>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</si>
  <si>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</si>
  <si>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</si>
  <si>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</si>
  <si>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</si>
  <si>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</si>
  <si>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</si>
  <si>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</si>
  <si>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</si>
  <si>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</si>
  <si>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</si>
  <si>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</si>
  <si>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</si>
  <si>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</si>
  <si>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</si>
  <si>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</si>
  <si>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</si>
  <si>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</si>
  <si>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</si>
  <si>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</si>
  <si>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</si>
  <si>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</si>
  <si>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</si>
  <si>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</si>
  <si>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</si>
  <si>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</si>
  <si>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</si>
  <si>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</si>
  <si>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</si>
  <si>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</si>
  <si>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</si>
  <si>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</si>
  <si>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</si>
  <si>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</si>
  <si>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</si>
  <si>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</si>
  <si>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</si>
  <si>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</si>
  <si>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</si>
  <si>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</si>
  <si>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</si>
  <si>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</si>
  <si>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</si>
  <si>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</si>
  <si>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</si>
  <si>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</si>
  <si>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</si>
  <si>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</si>
  <si>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</si>
  <si>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</si>
  <si>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</si>
  <si>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</si>
  <si>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</si>
  <si>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</si>
  <si>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</si>
  <si>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</si>
  <si>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</si>
  <si>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</si>
  <si>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</si>
  <si>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</si>
  <si>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</si>
  <si>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</si>
  <si>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</si>
  <si>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</si>
  <si>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</si>
  <si>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</si>
  <si>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</si>
  <si>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</si>
  <si>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</si>
  <si>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</si>
  <si>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</si>
  <si>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</si>
  <si>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</si>
  <si>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</si>
  <si>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</si>
  <si>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</si>
  <si>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</si>
  <si>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</si>
  <si>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</si>
  <si>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</si>
  <si>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</si>
  <si>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</si>
  <si>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</si>
  <si>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</si>
  <si>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</si>
  <si>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</si>
  <si>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</si>
  <si>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</si>
  <si>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</si>
  <si>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</si>
  <si>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</si>
  <si>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</si>
  <si>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</si>
  <si>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</si>
  <si>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</si>
  <si>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</si>
  <si>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</si>
  <si>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</si>
  <si>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</si>
  <si>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</si>
  <si>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</si>
  <si>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</si>
  <si>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</si>
  <si>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</si>
  <si>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</si>
  <si>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</si>
  <si>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</si>
  <si>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</si>
  <si>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</si>
  <si>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</si>
  <si>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</si>
  <si>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</si>
  <si>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</si>
  <si>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</si>
  <si>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</si>
  <si>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</si>
  <si>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</si>
  <si>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</si>
  <si>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</si>
  <si>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</si>
  <si>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</si>
  <si>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</si>
  <si>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</si>
  <si>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</si>
  <si>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</si>
  <si>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</si>
  <si>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</si>
  <si>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</si>
  <si>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</si>
  <si>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</si>
  <si>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</si>
  <si>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</si>
  <si>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</si>
  <si>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</si>
  <si>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</si>
  <si>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</si>
  <si>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</si>
  <si>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</si>
  <si>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</si>
  <si>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</si>
  <si>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</si>
  <si>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</si>
  <si>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</si>
  <si>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</si>
  <si>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</si>
  <si>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</si>
  <si>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</si>
  <si>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</si>
  <si>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</si>
  <si>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</si>
  <si>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</si>
  <si>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</si>
  <si>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</si>
  <si>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</si>
  <si>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</si>
  <si>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</si>
  <si>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</si>
  <si>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</si>
  <si>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</si>
  <si>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</si>
  <si>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</si>
  <si>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</si>
  <si>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</si>
  <si>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</si>
  <si>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</si>
  <si>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</si>
  <si>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</si>
  <si>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</si>
  <si>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</si>
  <si>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</si>
  <si>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</si>
  <si>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</si>
  <si>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</si>
  <si>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</si>
  <si>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</si>
  <si>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</si>
  <si>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</si>
  <si>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</si>
  <si>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</si>
  <si>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</si>
  <si>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</si>
  <si>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</si>
  <si>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</si>
  <si>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</si>
  <si>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</si>
  <si>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</si>
  <si>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</si>
  <si>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</si>
  <si>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</si>
  <si>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</si>
  <si>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</si>
  <si>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</si>
  <si>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</si>
  <si>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</si>
  <si>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</si>
  <si>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</si>
  <si>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</si>
  <si>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</si>
  <si>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</si>
  <si>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</si>
  <si>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</si>
  <si>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</si>
  <si>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</si>
  <si>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</si>
  <si>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</si>
  <si>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</si>
  <si>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</si>
  <si>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</si>
  <si>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</si>
  <si>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</si>
  <si>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</si>
  <si>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</si>
  <si>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</si>
  <si>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</si>
  <si>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</si>
  <si>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</si>
  <si>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</si>
  <si>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</si>
  <si>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</si>
  <si>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</si>
  <si>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</si>
  <si>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</si>
  <si>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</si>
  <si>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</si>
  <si>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</si>
  <si>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</si>
  <si>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</si>
  <si>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</si>
  <si>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</si>
  <si>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</si>
  <si>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</si>
  <si>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</si>
  <si>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</si>
  <si>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</si>
  <si>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</si>
  <si>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</si>
  <si>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</si>
  <si>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</si>
  <si>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</si>
  <si>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</si>
  <si>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</si>
  <si>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</si>
  <si>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</si>
  <si>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</si>
  <si>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</si>
  <si>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</si>
  <si>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</si>
  <si>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</si>
  <si>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</si>
  <si>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</si>
  <si>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</si>
  <si>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</si>
  <si>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</si>
  <si>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</si>
  <si>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</si>
  <si>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</si>
  <si>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</si>
  <si>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</si>
  <si>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</si>
  <si>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</si>
  <si>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</si>
  <si>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</si>
  <si>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</si>
  <si>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</si>
  <si>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</si>
  <si>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</si>
  <si>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</si>
  <si>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</si>
  <si>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</si>
  <si>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</si>
  <si>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</si>
  <si>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</si>
  <si>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</si>
  <si>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</si>
  <si>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</si>
  <si>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</si>
  <si>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</si>
  <si>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</si>
  <si>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</si>
  <si>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</si>
  <si>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</si>
  <si>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</si>
  <si>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</si>
  <si>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</si>
  <si>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</si>
  <si>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</si>
  <si>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</si>
  <si>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</si>
  <si>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</si>
  <si>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</si>
  <si>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</si>
  <si>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</si>
  <si>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</si>
  <si>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</si>
  <si>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</si>
  <si>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</si>
  <si>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</si>
  <si>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</si>
  <si>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</si>
  <si>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</si>
  <si>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</si>
  <si>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</si>
  <si>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</si>
  <si>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</si>
  <si>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</si>
  <si>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</si>
  <si>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</si>
  <si>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</si>
  <si>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</si>
  <si>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</si>
  <si>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</si>
  <si>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</si>
  <si>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</si>
  <si>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</si>
  <si>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</si>
  <si>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</si>
  <si>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</si>
  <si>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</si>
  <si>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</si>
  <si>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</si>
  <si>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</si>
  <si>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</si>
  <si>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</si>
  <si>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</si>
  <si>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</si>
  <si>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</si>
  <si>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</si>
  <si>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</si>
  <si>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</si>
  <si>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</si>
  <si>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</si>
  <si>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</si>
  <si>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</si>
  <si>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</si>
  <si>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</si>
  <si>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</si>
  <si>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</si>
  <si>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</si>
  <si>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</si>
  <si>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</si>
  <si>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</si>
  <si>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</si>
  <si>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</si>
  <si>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</si>
  <si>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</si>
  <si>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</si>
  <si>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</si>
  <si>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</si>
  <si>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</si>
  <si>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</si>
  <si>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</si>
  <si>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</si>
  <si>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</si>
  <si>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</si>
  <si>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</si>
  <si>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</si>
  <si>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</si>
  <si>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</si>
  <si>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</si>
  <si>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</si>
  <si>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</si>
  <si>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</si>
  <si>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</si>
  <si>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</si>
  <si>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</si>
  <si>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</si>
  <si>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</si>
  <si>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</si>
  <si>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</si>
  <si>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</si>
  <si>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</si>
  <si>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</si>
  <si>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</si>
  <si>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</si>
  <si>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</si>
  <si>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</si>
  <si>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</si>
  <si>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</si>
  <si>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</si>
  <si>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</si>
  <si>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</si>
  <si>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</si>
  <si>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</si>
  <si>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</si>
  <si>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</si>
  <si>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</si>
  <si>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</si>
  <si>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</si>
  <si>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</si>
  <si>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</si>
  <si>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</si>
  <si>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</si>
  <si>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</si>
  <si>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</si>
  <si>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</si>
  <si>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</si>
  <si>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</si>
  <si>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</si>
  <si>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</si>
  <si>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</si>
  <si>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</si>
  <si>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</si>
  <si>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</si>
  <si>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</si>
  <si>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</si>
  <si>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</si>
  <si>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</si>
  <si>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</si>
  <si>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</si>
  <si>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</si>
  <si>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</si>
  <si>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</si>
  <si>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</si>
  <si>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</si>
  <si>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</si>
  <si>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</si>
  <si>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</si>
  <si>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</si>
  <si>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</si>
  <si>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</si>
  <si>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</si>
  <si>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</si>
  <si>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</si>
  <si>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</si>
  <si>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</si>
  <si>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</si>
  <si>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</si>
  <si>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</si>
  <si>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</si>
  <si>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</si>
  <si>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</si>
  <si>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</si>
  <si>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</si>
  <si>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</si>
  <si>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</si>
  <si>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</si>
  <si>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</si>
  <si>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</si>
  <si>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</si>
  <si>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</si>
  <si>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</si>
  <si>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</si>
  <si>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</si>
  <si>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</si>
  <si>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</si>
  <si>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</si>
  <si>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</si>
  <si>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</si>
  <si>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</si>
  <si>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</si>
  <si>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</si>
  <si>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</si>
  <si>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</si>
  <si>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</si>
  <si>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</si>
  <si>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</si>
  <si>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</si>
  <si>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</si>
  <si>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</si>
  <si>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</si>
  <si>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</si>
  <si>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</si>
  <si>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</si>
  <si>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</si>
  <si>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</si>
  <si>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</si>
  <si>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</si>
  <si>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</si>
  <si>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</si>
  <si>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</si>
  <si>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</si>
  <si>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</si>
  <si>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</si>
  <si>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</si>
  <si>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</si>
  <si>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</si>
  <si>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</si>
  <si>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</si>
  <si>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</si>
  <si>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</si>
  <si>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</si>
  <si>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</si>
  <si>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</si>
  <si>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</si>
  <si>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</si>
  <si>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</si>
  <si>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</si>
  <si>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</si>
  <si>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</si>
  <si>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</si>
  <si>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</si>
  <si>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</si>
  <si>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</si>
  <si>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</si>
  <si>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</si>
  <si>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</si>
  <si>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</si>
  <si>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</si>
  <si>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</si>
  <si>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</si>
  <si>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</si>
  <si>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</si>
  <si>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</si>
  <si>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</si>
  <si>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</si>
  <si>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</si>
  <si>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</si>
  <si>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</si>
  <si>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</si>
  <si>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</si>
  <si>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</si>
  <si>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</si>
  <si>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</si>
  <si>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</si>
  <si>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</si>
  <si>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</si>
  <si>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</si>
  <si>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</si>
  <si>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</si>
  <si>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</si>
  <si>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</si>
  <si>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</si>
  <si>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</si>
  <si>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</si>
  <si>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</si>
  <si>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</si>
  <si>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</si>
  <si>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</si>
  <si>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</si>
  <si>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</si>
  <si>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</si>
  <si>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</si>
  <si>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</si>
  <si>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</si>
  <si>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</si>
  <si>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</si>
  <si>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</si>
  <si>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</si>
  <si>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</si>
  <si>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</si>
  <si>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</si>
  <si>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</si>
  <si>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</si>
  <si>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</si>
  <si>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</si>
  <si>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</si>
  <si>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</si>
  <si>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</si>
  <si>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</si>
  <si>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</si>
  <si>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</si>
  <si>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</si>
  <si>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</si>
  <si>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</si>
  <si>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</si>
  <si>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</si>
  <si>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</si>
  <si>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</si>
  <si>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</si>
  <si>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</si>
  <si>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</si>
  <si>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</si>
  <si>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</si>
  <si>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</si>
  <si>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</si>
  <si>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</si>
  <si>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</si>
  <si>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</si>
  <si>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</si>
  <si>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</si>
  <si>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</si>
  <si>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</si>
  <si>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</si>
  <si>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</si>
  <si>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</si>
  <si>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</si>
  <si>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</si>
  <si>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</si>
  <si>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</si>
  <si>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</si>
  <si>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</si>
  <si>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</si>
  <si>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</si>
  <si>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</si>
  <si>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</si>
  <si>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</si>
  <si>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</si>
  <si>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</si>
  <si>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</si>
  <si>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</si>
  <si>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</si>
  <si>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</si>
  <si>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</si>
  <si>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</si>
  <si>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</si>
  <si>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</si>
  <si>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</si>
  <si>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</si>
  <si>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</si>
  <si>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</si>
  <si>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</si>
  <si>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</si>
  <si>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</si>
  <si>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</si>
  <si>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</si>
  <si>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</si>
  <si>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</si>
  <si>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</si>
  <si>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</si>
  <si>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</si>
  <si>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</si>
  <si>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</si>
  <si>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</si>
  <si>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</si>
  <si>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</si>
  <si>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</si>
  <si>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</si>
  <si>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</si>
  <si>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</si>
  <si>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</si>
  <si>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</si>
  <si>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</si>
  <si>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</si>
  <si>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</si>
  <si>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</si>
  <si>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</si>
  <si>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</si>
  <si>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</si>
  <si>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</si>
  <si>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</si>
  <si>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</si>
  <si>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</si>
  <si>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</si>
  <si>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</si>
  <si>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</si>
  <si>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</si>
  <si>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</si>
  <si>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</si>
  <si>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</si>
  <si>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</si>
  <si>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</si>
  <si>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</si>
  <si>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</si>
  <si>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</si>
  <si>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</si>
  <si>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</si>
  <si>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</si>
  <si>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</si>
  <si>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</si>
  <si>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</si>
  <si>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</si>
  <si>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</si>
  <si>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</si>
  <si>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</si>
  <si>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</si>
  <si>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</si>
  <si>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</si>
  <si>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</si>
  <si>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</si>
  <si>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</si>
  <si>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</si>
  <si>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</si>
  <si>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</si>
  <si>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</si>
  <si>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</si>
  <si>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</si>
  <si>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</si>
  <si>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</si>
  <si>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</si>
  <si>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</si>
  <si>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</si>
  <si>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</si>
  <si>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</si>
  <si>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</si>
  <si>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</si>
  <si>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</si>
  <si>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</si>
  <si>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</si>
  <si>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</si>
  <si>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</si>
  <si>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</si>
  <si>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</si>
  <si>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</si>
  <si>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</si>
  <si>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</si>
  <si>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</si>
  <si>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</si>
  <si>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</si>
  <si>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</si>
  <si>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</si>
  <si>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</si>
  <si>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</si>
  <si>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</si>
  <si>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</si>
  <si>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</si>
  <si>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</si>
  <si>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</si>
  <si>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</si>
  <si>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</si>
  <si>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</si>
  <si>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</si>
  <si>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</si>
  <si>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</si>
  <si>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</si>
  <si>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</si>
  <si>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</si>
  <si>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</si>
  <si>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</si>
  <si>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</si>
  <si>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</si>
  <si>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</si>
  <si>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</si>
  <si>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</si>
  <si>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</si>
  <si>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</si>
  <si>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</si>
  <si>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</si>
  <si>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</si>
  <si>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</si>
  <si>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</si>
  <si>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</si>
  <si>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</si>
  <si>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</si>
  <si>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</si>
  <si>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</si>
  <si>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</si>
  <si>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</si>
  <si>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</si>
  <si>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</si>
  <si>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</si>
  <si>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</si>
  <si>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</si>
  <si>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</si>
  <si>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</si>
  <si>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</si>
  <si>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</si>
  <si>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</si>
  <si>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</si>
  <si>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</si>
  <si>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</si>
  <si>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</si>
  <si>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</si>
  <si>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</si>
  <si>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</si>
  <si>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</si>
  <si>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</si>
  <si>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</si>
  <si>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</si>
  <si>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</si>
  <si>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</si>
  <si>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</si>
  <si>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</si>
  <si>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</si>
  <si>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</si>
  <si>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</si>
  <si>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</si>
  <si>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</si>
  <si>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</si>
  <si>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</si>
  <si>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</si>
  <si>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</si>
  <si>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</si>
  <si>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</si>
  <si>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</si>
  <si>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</si>
  <si>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</si>
  <si>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</si>
  <si>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</si>
  <si>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</si>
  <si>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</si>
  <si>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</si>
  <si>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</si>
  <si>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</si>
  <si>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</si>
  <si>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</si>
  <si>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</si>
  <si>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</si>
  <si>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</si>
  <si>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</si>
  <si>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</si>
  <si>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</si>
  <si>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</si>
  <si>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</si>
  <si>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</si>
  <si>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</si>
  <si>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</si>
  <si>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</si>
  <si>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</si>
  <si>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</si>
  <si>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</si>
  <si>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</si>
  <si>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</si>
  <si>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</si>
  <si>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</si>
  <si>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</si>
  <si>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</si>
  <si>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</si>
  <si>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</si>
  <si>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</si>
  <si>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</si>
  <si>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</si>
  <si>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</si>
  <si>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</si>
  <si>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</si>
  <si>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</si>
  <si>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</si>
  <si>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</si>
  <si>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</si>
  <si>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</si>
  <si>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</si>
  <si>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</si>
  <si>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</si>
  <si>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</si>
  <si>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</si>
  <si>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</si>
  <si>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</si>
  <si>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</si>
  <si>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</si>
  <si>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</si>
  <si>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</si>
  <si>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</si>
  <si>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</si>
  <si>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</si>
  <si>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</si>
  <si>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</si>
  <si>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</si>
  <si>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</si>
  <si>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</si>
  <si>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</si>
  <si>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</si>
  <si>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</si>
  <si>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</si>
  <si>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</si>
  <si>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</si>
  <si>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</si>
  <si>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</si>
  <si>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</si>
  <si>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</si>
  <si>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</si>
  <si>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</si>
  <si>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</si>
  <si>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</si>
  <si>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</si>
  <si>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</si>
  <si>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</si>
  <si>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</si>
  <si>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</si>
  <si>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</si>
  <si>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</si>
  <si>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</si>
  <si>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</si>
  <si>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</si>
  <si>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</si>
  <si>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</si>
  <si>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</si>
  <si>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</si>
  <si>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</si>
  <si>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</si>
  <si>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</si>
  <si>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</si>
  <si>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</si>
  <si>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</si>
  <si>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</si>
  <si>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</si>
  <si>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</si>
  <si>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</si>
  <si>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</si>
  <si>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</si>
  <si>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</si>
  <si>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</si>
  <si>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</si>
  <si>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</si>
  <si>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</si>
  <si>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</si>
  <si>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</si>
  <si>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</si>
  <si>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</si>
  <si>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</si>
  <si>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</si>
  <si>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</si>
  <si>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</si>
  <si>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</si>
  <si>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</si>
  <si>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</si>
  <si>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</si>
  <si>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</si>
  <si>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</si>
  <si>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</si>
  <si>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</si>
  <si>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</si>
  <si>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</si>
  <si>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</si>
  <si>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</si>
  <si>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</si>
  <si>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</si>
  <si>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</si>
  <si>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</si>
  <si>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</si>
  <si>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</si>
  <si>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</si>
  <si>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</si>
  <si>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</si>
  <si>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</si>
  <si>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</si>
  <si>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</si>
  <si>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</si>
  <si>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</si>
  <si>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</si>
  <si>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</si>
  <si>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</si>
  <si>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</si>
  <si>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</si>
  <si>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</si>
  <si>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</si>
  <si>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</si>
  <si>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</si>
  <si>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</si>
  <si>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</si>
  <si>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</si>
  <si>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</si>
  <si>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</si>
  <si>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</si>
  <si>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</si>
  <si>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</si>
  <si>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</si>
  <si>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</si>
  <si>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</si>
  <si>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</si>
  <si>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</si>
  <si>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</si>
  <si>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</si>
  <si>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</si>
  <si>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</si>
  <si>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</si>
  <si>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</si>
  <si>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</si>
  <si>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</si>
  <si>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</si>
  <si>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</si>
  <si>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</si>
  <si>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</si>
  <si>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</si>
  <si>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</si>
  <si>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</si>
  <si>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</si>
  <si>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</si>
  <si>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</si>
  <si>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</si>
  <si>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</si>
  <si>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</si>
  <si>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</si>
  <si>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</si>
  <si>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</si>
  <si>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</si>
  <si>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</si>
  <si>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</si>
  <si>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</si>
  <si>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</si>
  <si>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</si>
  <si>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</si>
  <si>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</si>
  <si>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</si>
  <si>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</si>
  <si>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</si>
  <si>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</si>
  <si>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</si>
  <si>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</si>
  <si>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</si>
  <si>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</si>
  <si>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</si>
  <si>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</si>
  <si>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</si>
  <si>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</si>
  <si>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</si>
  <si>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</si>
  <si>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</si>
  <si>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</si>
  <si>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</si>
  <si>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</si>
  <si>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</si>
  <si>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</si>
  <si>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</si>
  <si>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</si>
  <si>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</si>
  <si>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</si>
  <si>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</si>
  <si>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</si>
  <si>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</si>
  <si>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</si>
  <si>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</si>
  <si>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</si>
  <si>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</si>
  <si>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</si>
  <si>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</si>
  <si>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</si>
  <si>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</si>
  <si>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</si>
  <si>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</si>
  <si>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</si>
  <si>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</si>
  <si>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</si>
  <si>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</si>
  <si>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</si>
  <si>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</si>
  <si>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</si>
  <si>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</si>
  <si>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</si>
  <si>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</si>
  <si>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</si>
  <si>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</si>
  <si>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</si>
  <si>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</si>
  <si>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</si>
  <si>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</si>
  <si>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</si>
  <si>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</si>
  <si>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</si>
  <si>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</si>
  <si>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</si>
  <si>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</si>
  <si>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</si>
  <si>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</si>
  <si>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</si>
  <si>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</si>
  <si>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</si>
  <si>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</si>
  <si>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</si>
  <si>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</si>
  <si>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</si>
  <si>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</si>
  <si>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</si>
  <si>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</si>
  <si>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</si>
  <si>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</si>
  <si>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</si>
  <si>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</si>
  <si>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</si>
  <si>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</si>
  <si>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</si>
  <si>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</si>
  <si>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</si>
  <si>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</si>
  <si>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</si>
  <si>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</si>
  <si>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</si>
  <si>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</si>
  <si>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</si>
  <si>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</si>
  <si>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</si>
  <si>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</si>
  <si>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</si>
  <si>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</si>
  <si>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</si>
  <si>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</si>
  <si>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</si>
  <si>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</si>
  <si>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</si>
  <si>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</si>
  <si>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</si>
  <si>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</si>
  <si>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</si>
  <si>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</si>
  <si>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</si>
  <si>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</si>
  <si>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</si>
  <si>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</si>
  <si>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</si>
  <si>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</si>
  <si>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</si>
  <si>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</si>
  <si>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</si>
  <si>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</si>
  <si>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</si>
  <si>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</si>
  <si>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</si>
  <si>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</si>
  <si>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</si>
  <si>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</si>
  <si>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</si>
  <si>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</si>
  <si>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</si>
  <si>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</si>
  <si>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</si>
  <si>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</si>
  <si>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</si>
  <si>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</si>
  <si>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</si>
  <si>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</si>
  <si>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</si>
  <si>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</si>
  <si>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</si>
  <si>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</si>
  <si>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</si>
  <si>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</si>
  <si>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</si>
  <si>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</si>
  <si>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</si>
  <si>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</si>
  <si>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</si>
  <si>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</si>
  <si>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</si>
  <si>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</si>
  <si>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</si>
  <si>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</si>
  <si>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</si>
  <si>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</si>
  <si>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</si>
  <si>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</si>
  <si>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</si>
  <si>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</si>
  <si>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</si>
  <si>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</si>
  <si>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</si>
  <si>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</si>
  <si>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</si>
  <si>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</si>
  <si>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</si>
  <si>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</si>
  <si>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</si>
  <si>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</si>
  <si>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</si>
  <si>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</si>
  <si>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</si>
  <si>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</si>
  <si>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</si>
  <si>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</si>
  <si>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</si>
  <si>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</si>
  <si>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</si>
  <si>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</si>
  <si>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</si>
  <si>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</si>
  <si>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</si>
  <si>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</si>
  <si>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</si>
  <si>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</si>
  <si>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</si>
  <si>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</si>
  <si>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</si>
  <si>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</si>
  <si>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</si>
  <si>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</si>
  <si>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</si>
  <si>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</si>
  <si>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</si>
  <si>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</si>
  <si>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</si>
  <si>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</si>
  <si>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</si>
  <si>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</si>
  <si>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</si>
  <si>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</si>
  <si>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</si>
  <si>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</si>
  <si>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</si>
  <si>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</si>
  <si>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</si>
  <si>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</si>
  <si>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</si>
  <si>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</si>
  <si>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</si>
  <si>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</si>
  <si>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</si>
  <si>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</si>
  <si>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</si>
  <si>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</si>
  <si>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</si>
  <si>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</si>
  <si>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</si>
  <si>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</si>
  <si>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</si>
  <si>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</si>
  <si>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</si>
  <si>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</si>
  <si>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</si>
  <si>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</si>
  <si>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</si>
  <si>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</si>
  <si>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</si>
  <si>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</si>
  <si>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</si>
  <si>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</si>
  <si>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</si>
  <si>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</si>
  <si>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</si>
  <si>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</si>
  <si>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</si>
  <si>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</si>
  <si>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</si>
  <si>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</si>
  <si>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</si>
  <si>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</si>
  <si>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</si>
  <si>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</si>
  <si>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</si>
  <si>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</si>
  <si>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</si>
  <si>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</si>
  <si>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</si>
  <si>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</si>
  <si>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</si>
  <si>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</si>
  <si>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</si>
  <si>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</si>
  <si>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</si>
  <si>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</si>
  <si>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</si>
  <si>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</si>
  <si>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</si>
  <si>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</si>
  <si>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</si>
  <si>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</si>
  <si>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</si>
  <si>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</si>
  <si>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</si>
  <si>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</si>
  <si>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</si>
  <si>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</si>
  <si>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</si>
  <si>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</si>
  <si>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</si>
  <si>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</si>
  <si>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</si>
  <si>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</si>
  <si>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</si>
  <si>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</si>
  <si>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</si>
  <si>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</si>
  <si>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</si>
  <si>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</si>
  <si>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</si>
  <si>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</si>
  <si>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</si>
  <si>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</si>
  <si>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</si>
  <si>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</si>
  <si>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</si>
  <si>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</si>
  <si>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</si>
  <si>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</si>
  <si>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</si>
  <si>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</si>
  <si>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</si>
  <si>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</si>
  <si>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</si>
  <si>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</si>
  <si>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</si>
  <si>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</si>
  <si>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</si>
  <si>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</si>
  <si>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</si>
  <si>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</si>
  <si>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</si>
  <si>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</si>
  <si>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</si>
  <si>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</si>
  <si>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</si>
  <si>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</si>
  <si>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</si>
  <si>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</si>
  <si>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</si>
  <si>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</si>
  <si>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</si>
  <si>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</si>
  <si>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</si>
  <si>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</si>
  <si>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</si>
  <si>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</si>
  <si>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</si>
  <si>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</si>
  <si>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</si>
  <si>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</si>
  <si>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</si>
  <si>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</si>
  <si>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</si>
  <si>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</si>
  <si>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</si>
  <si>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</si>
  <si>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</si>
  <si>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</si>
  <si>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</si>
  <si>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</si>
  <si>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</si>
  <si>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</si>
  <si>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</si>
  <si>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</si>
  <si>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</si>
  <si>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</si>
  <si>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</si>
  <si>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</si>
  <si>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</si>
  <si>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</si>
  <si>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</si>
  <si>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</si>
  <si>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</si>
  <si>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</si>
  <si>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</si>
  <si>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</si>
  <si>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</si>
  <si>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</si>
  <si>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</si>
  <si>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</si>
  <si>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</si>
  <si>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</si>
  <si>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</si>
  <si>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</si>
  <si>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</si>
  <si>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</si>
  <si>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</si>
  <si>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</si>
  <si>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</si>
  <si>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</si>
  <si>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</si>
  <si>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</si>
  <si>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</si>
  <si>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</si>
  <si>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</si>
  <si>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</si>
  <si>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</si>
  <si>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</si>
  <si>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</si>
  <si>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</si>
  <si>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</si>
  <si>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</si>
  <si>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</si>
  <si>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</si>
  <si>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</si>
  <si>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</si>
  <si>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</si>
  <si>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</si>
  <si>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</si>
  <si>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</si>
  <si>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</si>
  <si>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</si>
  <si>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</si>
  <si>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</si>
  <si>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</si>
  <si>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</si>
  <si>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</si>
  <si>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</si>
  <si>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</si>
  <si>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</si>
  <si>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</si>
  <si>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</si>
  <si>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</si>
  <si>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</si>
  <si>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</si>
  <si>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</si>
  <si>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</si>
  <si>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</si>
  <si>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</si>
  <si>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</si>
  <si>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</si>
  <si>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</si>
  <si>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</si>
  <si>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</si>
  <si>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</si>
  <si>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</si>
  <si>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</si>
  <si>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</si>
  <si>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</si>
  <si>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</si>
  <si>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</si>
  <si>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</si>
  <si>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</si>
  <si>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</si>
  <si>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</si>
  <si>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</si>
  <si>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</si>
  <si>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</si>
  <si>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</si>
  <si>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</si>
  <si>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</si>
  <si>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</si>
  <si>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</si>
  <si>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</si>
  <si>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</si>
  <si>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</si>
  <si>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</si>
  <si>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</si>
  <si>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</si>
  <si>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</si>
  <si>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</si>
  <si>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</si>
  <si>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</si>
  <si>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</si>
  <si>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</si>
  <si>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</si>
  <si>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</si>
  <si>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</si>
  <si>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</si>
  <si>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</si>
  <si>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</si>
  <si>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</si>
  <si>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</si>
  <si>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</si>
  <si>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</si>
  <si>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</si>
  <si>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</si>
  <si>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</si>
  <si>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</si>
  <si>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</si>
  <si>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</si>
  <si>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</si>
  <si>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</si>
  <si>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</si>
  <si>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</si>
  <si>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</si>
  <si>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</si>
  <si>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</si>
  <si>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</si>
  <si>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</si>
  <si>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</si>
  <si>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</si>
  <si>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</si>
  <si>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</si>
  <si>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</si>
  <si>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</si>
  <si>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</si>
  <si>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</si>
  <si>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</si>
  <si>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</si>
  <si>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</si>
  <si>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</si>
  <si>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</si>
  <si>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</si>
  <si>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</si>
  <si>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</si>
  <si>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</si>
  <si>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</si>
  <si>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</si>
  <si>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</si>
  <si>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</si>
  <si>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</si>
  <si>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</si>
  <si>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</si>
  <si>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</si>
  <si>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</si>
  <si>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</si>
  <si>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</si>
  <si>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</si>
  <si>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</si>
  <si>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</si>
  <si>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</si>
  <si>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</si>
  <si>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</si>
  <si>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</si>
  <si>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</si>
  <si>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</si>
  <si>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</si>
  <si>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</si>
  <si>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</si>
  <si>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</si>
  <si>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</si>
  <si>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</si>
  <si>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</si>
  <si>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</si>
  <si>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</si>
  <si>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</si>
  <si>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</si>
  <si>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</si>
  <si>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</si>
  <si>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</si>
  <si>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</si>
  <si>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</si>
  <si>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</si>
  <si>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</si>
  <si>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</si>
  <si>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</si>
  <si>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</si>
  <si>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</si>
  <si>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</si>
  <si>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</si>
  <si>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</si>
  <si>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</si>
  <si>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</si>
  <si>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</si>
  <si>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</si>
  <si>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</si>
  <si>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</si>
  <si>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</si>
  <si>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</si>
  <si>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</si>
  <si>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</si>
  <si>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</si>
  <si>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</si>
  <si>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</si>
  <si>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</si>
  <si>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</si>
  <si>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</si>
  <si>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</si>
  <si>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</si>
  <si>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</si>
  <si>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</si>
  <si>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</si>
  <si>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</si>
  <si>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</si>
  <si>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</si>
  <si>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</si>
  <si>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</si>
  <si>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</si>
  <si>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</si>
  <si>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</si>
  <si>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</si>
  <si>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</si>
  <si>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</si>
  <si>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</si>
  <si>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</si>
  <si>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</si>
  <si>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</si>
  <si>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</si>
  <si>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</si>
  <si>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</si>
  <si>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</si>
  <si>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</si>
  <si>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</si>
  <si>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</si>
  <si>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</si>
  <si>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</si>
  <si>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</si>
  <si>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</si>
  <si>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</si>
  <si>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</si>
  <si>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</si>
  <si>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</si>
  <si>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</si>
  <si>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</si>
  <si>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</si>
  <si>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</si>
  <si>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</si>
  <si>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</si>
  <si>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</si>
  <si>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</si>
  <si>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</si>
  <si>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</si>
  <si>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</si>
  <si>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</si>
  <si>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</si>
  <si>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</si>
  <si>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</si>
  <si>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</si>
  <si>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</si>
  <si>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</si>
  <si>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</si>
  <si>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</si>
  <si>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</si>
  <si>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</si>
  <si>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</si>
  <si>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</si>
  <si>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</si>
  <si>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</si>
  <si>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</si>
  <si>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</si>
  <si>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</si>
  <si>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</si>
  <si>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</si>
  <si>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</si>
  <si>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</si>
  <si>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</si>
  <si>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</si>
  <si>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</si>
  <si>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</si>
  <si>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</si>
  <si>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</si>
  <si>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</si>
  <si>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</si>
  <si>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</si>
  <si>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</si>
  <si>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</si>
  <si>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</si>
  <si>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</si>
  <si>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</si>
  <si>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</si>
  <si>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</si>
  <si>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</si>
  <si>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</si>
  <si>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</si>
  <si>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</si>
  <si>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</si>
  <si>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</si>
  <si>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</si>
  <si>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</si>
  <si>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</si>
  <si>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</si>
  <si>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</si>
  <si>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</si>
  <si>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</si>
  <si>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</si>
  <si>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</si>
  <si>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</si>
  <si>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</si>
  <si>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</si>
  <si>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</si>
  <si>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</si>
  <si>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</si>
  <si>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</si>
  <si>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</si>
  <si>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</si>
  <si>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</si>
  <si>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</si>
  <si>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</si>
  <si>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</si>
  <si>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</si>
  <si>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</si>
  <si>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</si>
  <si>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</si>
  <si>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</si>
  <si>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</si>
  <si>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</si>
  <si>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</si>
  <si>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</si>
  <si>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</si>
  <si>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</si>
  <si>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</si>
  <si>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</si>
  <si>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</si>
  <si>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</si>
  <si>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</si>
  <si>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</si>
  <si>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</si>
  <si>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</si>
  <si>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</si>
  <si>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</si>
  <si>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</si>
  <si>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</si>
  <si>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</si>
  <si>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</si>
  <si>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</si>
  <si>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</si>
  <si>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</si>
  <si>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</si>
  <si>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</si>
  <si>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</si>
  <si>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</si>
  <si>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</si>
  <si>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</si>
  <si>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</si>
  <si>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</si>
  <si>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</si>
  <si>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</si>
  <si>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</si>
  <si>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</si>
  <si>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</si>
  <si>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</si>
  <si>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</si>
  <si>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</si>
  <si>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</si>
  <si>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</si>
  <si>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</si>
  <si>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</si>
  <si>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</si>
  <si>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</si>
  <si>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</si>
  <si>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</si>
  <si>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</si>
  <si>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</si>
  <si>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</si>
  <si>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</si>
  <si>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</si>
  <si>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</si>
  <si>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</si>
  <si>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</si>
  <si>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</si>
  <si>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</si>
  <si>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</si>
  <si>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</si>
  <si>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</si>
  <si>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</si>
  <si>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</si>
  <si>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</si>
  <si>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</si>
  <si>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</si>
  <si>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</si>
  <si>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</si>
  <si>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</si>
  <si>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</si>
  <si>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</si>
  <si>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</si>
  <si>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</si>
  <si>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</si>
  <si>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</si>
  <si>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</si>
  <si>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</si>
  <si>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</si>
  <si>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</si>
  <si>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</si>
  <si>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</si>
  <si>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</si>
  <si>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</si>
  <si>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</si>
  <si>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</si>
  <si>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</si>
  <si>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</si>
  <si>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</si>
  <si>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</si>
  <si>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</si>
  <si>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</si>
  <si>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</si>
  <si>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</si>
  <si>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</si>
  <si>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</si>
  <si>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</si>
  <si>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</si>
  <si>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</si>
  <si>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</si>
  <si>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</si>
  <si>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</si>
  <si>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</si>
  <si>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</si>
  <si>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</si>
  <si>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</si>
  <si>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</si>
  <si>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</si>
  <si>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</si>
  <si>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</si>
  <si>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</si>
  <si>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</si>
  <si>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</si>
  <si>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</si>
  <si>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</si>
  <si>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</si>
  <si>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</si>
  <si>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</si>
  <si>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</si>
  <si>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</si>
  <si>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</si>
  <si>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</si>
  <si>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</si>
  <si>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</si>
  <si>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</si>
  <si>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</si>
  <si>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</si>
  <si>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</si>
  <si>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</si>
  <si>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</si>
  <si>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</si>
  <si>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</si>
  <si>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</si>
  <si>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</si>
  <si>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</si>
  <si>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</si>
  <si>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</si>
  <si>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</si>
  <si>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</si>
  <si>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</si>
  <si>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</si>
  <si>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</si>
  <si>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</si>
  <si>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</si>
  <si>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</si>
  <si>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</si>
  <si>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</si>
  <si>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</si>
  <si>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</si>
  <si>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</si>
  <si>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</si>
  <si>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</si>
  <si>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</si>
  <si>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</si>
  <si>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</si>
  <si>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</si>
  <si>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</si>
  <si>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</si>
  <si>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</si>
  <si>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</si>
  <si>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</si>
  <si>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</si>
  <si>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</si>
  <si>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</si>
  <si>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</si>
  <si>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</si>
  <si>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</si>
  <si>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</si>
  <si>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</si>
  <si>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</si>
  <si>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</si>
  <si>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</si>
  <si>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</si>
  <si>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</si>
  <si>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</si>
  <si>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</si>
  <si>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</si>
  <si>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</si>
  <si>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</si>
  <si>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</si>
  <si>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</si>
  <si>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</si>
  <si>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</si>
  <si>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</si>
  <si>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</si>
  <si>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</si>
  <si>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</si>
  <si>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</si>
  <si>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</si>
  <si>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</si>
  <si>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</si>
  <si>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</si>
  <si>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</si>
  <si>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</si>
  <si>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</si>
  <si>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</si>
  <si>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</si>
  <si>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</si>
  <si>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</si>
  <si>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</si>
  <si>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</si>
  <si>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</si>
  <si>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</si>
  <si>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</si>
  <si>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</si>
  <si>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</si>
  <si>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</si>
  <si>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</si>
  <si>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</si>
  <si>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</si>
  <si>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</si>
  <si>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</si>
  <si>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</si>
  <si>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</si>
  <si>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</si>
  <si>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</si>
  <si>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</si>
  <si>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</si>
  <si>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</si>
  <si>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</si>
  <si>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</si>
  <si>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</si>
  <si>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</si>
  <si>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</si>
  <si>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</si>
  <si>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</si>
  <si>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</si>
  <si>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</si>
  <si>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</si>
  <si>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</si>
  <si>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</si>
  <si>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</si>
  <si>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</si>
  <si>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</si>
  <si>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</si>
  <si>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</si>
  <si>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</si>
  <si>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</si>
  <si>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</si>
  <si>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</si>
  <si>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</si>
  <si>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</si>
  <si>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</si>
  <si>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</si>
  <si>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</si>
  <si>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</si>
  <si>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</si>
  <si>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</si>
  <si>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</si>
  <si>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</si>
  <si>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</si>
  <si>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</si>
  <si>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</si>
  <si>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</si>
  <si>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</si>
  <si>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</si>
  <si>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</si>
  <si>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</si>
  <si>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</si>
  <si>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</si>
  <si>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</si>
  <si>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</si>
  <si>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</si>
  <si>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</si>
  <si>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</si>
  <si>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</si>
  <si>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</si>
  <si>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</si>
  <si>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</si>
  <si>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</si>
  <si>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</si>
  <si>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</si>
  <si>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</si>
  <si>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</si>
  <si>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</si>
  <si>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</si>
  <si>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</si>
  <si>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</si>
  <si>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</si>
  <si>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</si>
  <si>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</si>
  <si>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</si>
  <si>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</si>
  <si>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</si>
  <si>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</si>
  <si>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</si>
  <si>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</si>
  <si>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</si>
  <si>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</si>
  <si>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</si>
  <si>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</si>
  <si>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</si>
  <si>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</si>
  <si>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</si>
  <si>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</si>
  <si>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</si>
  <si>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</si>
  <si>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</si>
  <si>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</si>
  <si>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</si>
  <si>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</si>
  <si>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</si>
  <si>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</si>
  <si>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</si>
  <si>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</si>
  <si>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</si>
  <si>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</si>
  <si>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</si>
  <si>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</si>
  <si>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</si>
  <si>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</si>
  <si>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</si>
  <si>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</si>
  <si>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</si>
  <si>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</si>
  <si>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</si>
  <si>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</si>
  <si>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</si>
  <si>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</si>
  <si>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</si>
  <si>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</si>
  <si>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</si>
  <si>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</si>
  <si>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</si>
  <si>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</si>
  <si>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</si>
  <si>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</si>
  <si>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</si>
  <si>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</si>
  <si>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</si>
  <si>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</si>
  <si>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</si>
  <si>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</si>
  <si>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</si>
  <si>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</si>
  <si>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</si>
  <si>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</si>
  <si>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</si>
  <si>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</si>
  <si>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</si>
  <si>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</si>
  <si>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</si>
  <si>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</si>
  <si>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</si>
  <si>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</si>
  <si>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</si>
  <si>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</si>
  <si>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</si>
  <si>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</si>
  <si>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</si>
  <si>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</si>
  <si>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</si>
  <si>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</si>
  <si>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</si>
  <si>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</si>
  <si>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</si>
  <si>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</si>
  <si>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</si>
  <si>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</si>
  <si>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</si>
  <si>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</si>
  <si>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</si>
  <si>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</si>
  <si>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</si>
  <si>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</si>
  <si>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</si>
  <si>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</si>
  <si>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</si>
  <si>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</si>
  <si>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</si>
  <si>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</si>
  <si>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</si>
  <si>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</si>
  <si>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</si>
  <si>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</si>
  <si>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</si>
  <si>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</si>
  <si>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</si>
  <si>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</si>
  <si>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</si>
  <si>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</si>
  <si>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</si>
  <si>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</si>
  <si>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</si>
  <si>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</si>
  <si>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</si>
  <si>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</si>
  <si>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</si>
  <si>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</si>
  <si>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</si>
  <si>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</si>
  <si>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</si>
  <si>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</si>
  <si>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</si>
  <si>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</si>
  <si>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</si>
  <si>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</si>
  <si>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</si>
  <si>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</si>
  <si>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</si>
  <si>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</si>
  <si>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</si>
  <si>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</si>
  <si>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</si>
  <si>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</si>
  <si>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</si>
  <si>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</si>
  <si>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</si>
  <si>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</si>
  <si>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</si>
  <si>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</si>
  <si>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</si>
  <si>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</si>
  <si>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</si>
  <si>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</si>
  <si>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</si>
  <si>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</si>
  <si>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</si>
  <si>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</si>
  <si>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</si>
  <si>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</si>
  <si>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</si>
  <si>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</si>
  <si>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</si>
  <si>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</si>
  <si>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</si>
  <si>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</si>
  <si>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</si>
  <si>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</si>
  <si>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</si>
  <si>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</si>
  <si>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</si>
  <si>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</si>
  <si>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</si>
  <si>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</si>
  <si>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</si>
  <si>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</si>
  <si>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</si>
  <si>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</si>
  <si>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</si>
  <si>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</si>
  <si>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</si>
  <si>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</si>
  <si>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</si>
  <si>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</si>
  <si>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</si>
  <si>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</si>
  <si>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</si>
  <si>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</si>
  <si>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</si>
  <si>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</si>
  <si>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</si>
  <si>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</si>
  <si>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</si>
  <si>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</si>
  <si>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</si>
  <si>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</si>
  <si>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</si>
  <si>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</si>
  <si>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</si>
  <si>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</si>
  <si>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</si>
  <si>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</si>
  <si>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</si>
  <si>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</si>
  <si>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</si>
  <si>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</si>
  <si>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</si>
  <si>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</si>
  <si>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</si>
  <si>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</si>
  <si>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</si>
  <si>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</si>
  <si>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</si>
  <si>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</si>
  <si>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</si>
  <si>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</si>
  <si>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</si>
  <si>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</si>
  <si>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</si>
  <si>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</si>
  <si>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</si>
  <si>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</si>
  <si>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</si>
  <si>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</si>
  <si>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</si>
  <si>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</si>
  <si>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</si>
  <si>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</si>
  <si>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</si>
  <si>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</si>
  <si>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</si>
  <si>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</si>
  <si>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</si>
  <si>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</si>
  <si>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</si>
  <si>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</si>
  <si>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</si>
  <si>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</si>
  <si>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</si>
  <si>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</si>
  <si>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</si>
  <si>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</si>
  <si>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</si>
  <si>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</si>
  <si>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</si>
  <si>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</si>
  <si>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</si>
  <si>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</si>
  <si>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</si>
  <si>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</si>
  <si>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</si>
  <si>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</si>
  <si>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</si>
  <si>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</si>
  <si>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</si>
  <si>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</si>
  <si>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</si>
  <si>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</si>
  <si>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</si>
  <si>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</si>
  <si>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</si>
  <si>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</si>
  <si>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</si>
  <si>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</si>
  <si>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</si>
  <si>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</si>
  <si>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</si>
  <si>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</si>
  <si>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</si>
  <si>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</si>
  <si>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</si>
  <si>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</si>
  <si>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</si>
  <si>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</si>
  <si>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</si>
  <si>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</si>
  <si>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</si>
  <si>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</si>
  <si>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</si>
  <si>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</si>
  <si>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</si>
  <si>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</si>
  <si>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</si>
  <si>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</si>
  <si>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</si>
  <si>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</si>
  <si>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</si>
  <si>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</si>
  <si>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</si>
  <si>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</si>
  <si>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</si>
  <si>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</si>
  <si>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</si>
  <si>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</si>
  <si>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</si>
  <si>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</si>
  <si>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</si>
  <si>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</si>
  <si>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</si>
  <si>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</si>
  <si>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</si>
  <si>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</si>
  <si>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</si>
  <si>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</si>
  <si>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</si>
  <si>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</si>
  <si>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</si>
  <si>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</si>
  <si>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</si>
  <si>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</si>
  <si>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</si>
  <si>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</si>
  <si>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</si>
  <si>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</si>
  <si>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</si>
  <si>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</si>
  <si>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</si>
  <si>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</si>
  <si>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</si>
  <si>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</si>
  <si>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</si>
  <si>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</si>
  <si>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</si>
  <si>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</si>
  <si>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</si>
  <si>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</si>
  <si>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</si>
  <si>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</si>
  <si>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</si>
  <si>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</si>
  <si>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</si>
  <si>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</si>
  <si>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</si>
  <si>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</si>
  <si>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</si>
  <si>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</si>
  <si>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</si>
  <si>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</si>
  <si>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</si>
  <si>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</si>
  <si>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</si>
  <si>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</si>
  <si>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</si>
  <si>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</si>
  <si>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</si>
  <si>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</si>
  <si>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</si>
  <si>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</si>
  <si>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</si>
  <si>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</si>
  <si>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</si>
  <si>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</si>
  <si>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</si>
  <si>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</si>
  <si>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</si>
  <si>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</si>
  <si>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</si>
  <si>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</si>
  <si>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</si>
  <si>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</si>
  <si>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</si>
  <si>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</si>
  <si>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</si>
  <si>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</si>
  <si>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</si>
  <si>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</si>
  <si>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</si>
  <si>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</si>
  <si>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</si>
  <si>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</si>
  <si>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</si>
  <si>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</si>
  <si>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</si>
  <si>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</si>
  <si>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</si>
  <si>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</si>
  <si>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</si>
  <si>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</si>
  <si>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</si>
  <si>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</si>
  <si>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</si>
  <si>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</si>
  <si>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</si>
  <si>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</si>
  <si>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</si>
  <si>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</si>
  <si>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</si>
  <si>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</si>
  <si>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</si>
  <si>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</si>
  <si>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</si>
  <si>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</si>
  <si>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</si>
  <si>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</si>
  <si>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</si>
  <si>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</si>
  <si>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</si>
  <si>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</si>
  <si>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</si>
  <si>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</si>
  <si>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</si>
  <si>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</si>
  <si>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</si>
  <si>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</si>
  <si>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</si>
  <si>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</si>
  <si>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</si>
  <si>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</si>
  <si>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</si>
  <si>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</si>
  <si>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</si>
  <si>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</si>
  <si>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</si>
  <si>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</si>
  <si>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</si>
  <si>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</si>
  <si>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</si>
  <si>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</si>
  <si>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</si>
  <si>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</si>
  <si>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</si>
  <si>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</si>
  <si>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</si>
  <si>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</si>
  <si>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</si>
  <si>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</si>
  <si>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</si>
  <si>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</si>
  <si>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</si>
  <si>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</si>
  <si>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</si>
  <si>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</si>
  <si>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</si>
  <si>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</si>
  <si>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</si>
  <si>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</si>
  <si>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</si>
  <si>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</si>
  <si>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</si>
  <si>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</si>
  <si>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</si>
  <si>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</si>
  <si>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</si>
  <si>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</si>
  <si>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</si>
  <si>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</si>
  <si>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</si>
  <si>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</si>
  <si>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</si>
  <si>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</si>
  <si>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</si>
  <si>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</si>
  <si>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</si>
  <si>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</si>
  <si>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</si>
  <si>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</si>
  <si>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</si>
  <si>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</si>
  <si>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</si>
  <si>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</si>
  <si>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</si>
  <si>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</si>
  <si>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</si>
  <si>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</si>
  <si>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</si>
  <si>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</si>
  <si>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</si>
  <si>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</si>
  <si>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</si>
  <si>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</si>
  <si>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</si>
  <si>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</si>
  <si>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</si>
  <si>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</si>
  <si>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</si>
  <si>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</si>
  <si>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</si>
  <si>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</si>
  <si>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</si>
  <si>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</si>
  <si>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</si>
  <si>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</si>
  <si>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</si>
  <si>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</si>
  <si>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</si>
  <si>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</si>
  <si>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</si>
  <si>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</si>
  <si>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</si>
  <si>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</si>
  <si>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</si>
  <si>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</si>
  <si>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</si>
  <si>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</si>
  <si>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</si>
  <si>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</si>
  <si>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</si>
  <si>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</si>
  <si>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</si>
  <si>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</si>
  <si>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</si>
  <si>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</si>
  <si>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</si>
  <si>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</si>
  <si>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</si>
  <si>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</si>
  <si>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</si>
  <si>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</si>
  <si>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</si>
  <si>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</si>
  <si>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</si>
  <si>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</si>
  <si>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</si>
  <si>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</si>
  <si>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</si>
  <si>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</si>
  <si>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</si>
  <si>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</si>
  <si>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</si>
  <si>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</si>
  <si>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</si>
  <si>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</si>
  <si>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</si>
  <si>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</si>
  <si>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</si>
  <si>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</si>
  <si>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</si>
  <si>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</si>
  <si>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</si>
  <si>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</si>
  <si>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</si>
  <si>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</si>
  <si>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</si>
  <si>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</si>
  <si>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</si>
  <si>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</si>
  <si>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</si>
  <si>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</si>
  <si>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</si>
  <si>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</si>
  <si>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</si>
  <si>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</si>
  <si>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</si>
  <si>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</si>
  <si>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</si>
  <si>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</si>
  <si>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</si>
  <si>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</si>
  <si>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</si>
  <si>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</si>
  <si>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</si>
  <si>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</si>
  <si>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</si>
  <si>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</si>
  <si>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</si>
  <si>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</si>
  <si>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</si>
  <si>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</si>
  <si>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</si>
  <si>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</si>
  <si>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</si>
  <si>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</si>
  <si>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</si>
  <si>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</si>
  <si>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</si>
  <si>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</si>
  <si>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</si>
  <si>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</si>
  <si>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</si>
  <si>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</si>
  <si>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</si>
  <si>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</si>
  <si>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</si>
  <si>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</si>
  <si>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</si>
  <si>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</si>
  <si>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</si>
  <si>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</si>
  <si>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</si>
  <si>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</si>
  <si>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</si>
  <si>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</si>
  <si>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</si>
  <si>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</si>
  <si>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</si>
  <si>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</si>
  <si>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</si>
  <si>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</si>
  <si>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</si>
  <si>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</si>
  <si>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</si>
  <si>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</si>
  <si>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</si>
  <si>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</si>
  <si>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</si>
  <si>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</si>
  <si>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</si>
  <si>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</si>
  <si>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</si>
  <si>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</si>
  <si>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</si>
  <si>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</si>
  <si>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</si>
  <si>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</si>
  <si>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</si>
  <si>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</si>
  <si>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</si>
  <si>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</si>
  <si>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</si>
  <si>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</si>
  <si>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</si>
  <si>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</si>
  <si>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</si>
  <si>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</si>
  <si>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</si>
  <si>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</si>
  <si>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</si>
  <si>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</si>
  <si>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</si>
  <si>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</si>
  <si>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</si>
  <si>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</si>
  <si>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</si>
  <si>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</si>
  <si>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</si>
  <si>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</si>
  <si>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</si>
  <si>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</si>
  <si>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</si>
  <si>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</si>
  <si>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</si>
  <si>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</si>
  <si>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</si>
  <si>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</si>
  <si>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</si>
  <si>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</si>
  <si>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</si>
  <si>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</si>
  <si>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</si>
  <si>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</si>
  <si>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</si>
  <si>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</si>
  <si>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</si>
  <si>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</si>
  <si>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</si>
  <si>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</si>
  <si>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</si>
  <si>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</si>
  <si>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</si>
  <si>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</si>
  <si>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</si>
  <si>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</si>
  <si>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</si>
  <si>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</si>
  <si>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</si>
  <si>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</si>
  <si>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</si>
  <si>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</si>
  <si>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</si>
  <si>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</si>
  <si>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</si>
  <si>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</si>
  <si>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</si>
  <si>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</si>
  <si>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</si>
  <si>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</si>
  <si>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</si>
  <si>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</si>
  <si>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</si>
  <si>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</si>
  <si>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</si>
  <si>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</si>
  <si>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</si>
  <si>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</si>
  <si>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</si>
  <si>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</si>
  <si>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</si>
  <si>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</si>
  <si>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</si>
  <si>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</si>
  <si>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</si>
  <si>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</si>
  <si>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</si>
  <si>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</si>
  <si>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</si>
  <si>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</si>
  <si>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</si>
  <si>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</si>
  <si>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</si>
  <si>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</si>
  <si>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</si>
  <si>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</si>
  <si>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</si>
  <si>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</si>
  <si>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</si>
  <si>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</si>
  <si>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</si>
  <si>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</si>
  <si>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</si>
  <si>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</si>
  <si>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</si>
  <si>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</si>
  <si>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</si>
  <si>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</si>
  <si>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</si>
  <si>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</si>
  <si>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</si>
  <si>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</si>
  <si>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</si>
  <si>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</si>
  <si>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</si>
  <si>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</si>
  <si>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</si>
  <si>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</si>
  <si>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</si>
  <si>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</si>
  <si>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</si>
  <si>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</si>
  <si>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</si>
  <si>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</si>
  <si>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</si>
  <si>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</si>
  <si>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</si>
  <si>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</si>
  <si>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</si>
  <si>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</si>
  <si>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</si>
  <si>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</si>
  <si>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</si>
  <si>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</si>
  <si>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</si>
  <si>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</si>
  <si>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</si>
  <si>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</si>
  <si>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</si>
  <si>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</si>
  <si>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</si>
  <si>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</si>
  <si>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</si>
  <si>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</si>
  <si>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</si>
  <si>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</si>
  <si>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</si>
  <si>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</si>
  <si>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</si>
  <si>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</si>
  <si>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</si>
  <si>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</si>
  <si>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</si>
  <si>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</si>
  <si>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</si>
  <si>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</si>
  <si>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</si>
  <si>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</si>
  <si>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</si>
  <si>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</si>
  <si>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</si>
  <si>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</si>
  <si>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</si>
  <si>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</si>
  <si>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</si>
  <si>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</si>
  <si>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</si>
  <si>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</si>
  <si>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</si>
  <si>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</si>
  <si>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</si>
  <si>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</si>
  <si>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</si>
  <si>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</si>
  <si>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</si>
  <si>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</si>
  <si>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</si>
  <si>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</si>
  <si>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</si>
  <si>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</si>
  <si>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</si>
  <si>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</si>
  <si>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</si>
  <si>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</si>
  <si>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</si>
  <si>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</si>
  <si>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</si>
  <si>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</si>
  <si>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</si>
  <si>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</si>
  <si>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</si>
  <si>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</si>
  <si>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</si>
  <si>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</si>
  <si>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</si>
  <si>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</si>
  <si>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</si>
  <si>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</si>
  <si>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</si>
  <si>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</si>
  <si>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</si>
  <si>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</si>
  <si>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</si>
  <si>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</si>
  <si>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</si>
  <si>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</si>
  <si>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</si>
  <si>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</si>
  <si>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</si>
  <si>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</si>
  <si>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</si>
  <si>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</si>
  <si>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</si>
  <si>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</si>
  <si>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</si>
  <si>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</si>
  <si>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</si>
  <si>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</si>
  <si>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</si>
  <si>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</si>
  <si>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</si>
  <si>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</si>
  <si>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</si>
  <si>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</si>
  <si>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</si>
  <si>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</si>
  <si>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</si>
  <si>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</si>
  <si>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</si>
  <si>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</si>
  <si>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</si>
  <si>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</si>
  <si>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</si>
  <si>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</si>
  <si>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</si>
  <si>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</si>
  <si>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</si>
  <si>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</si>
  <si>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</si>
  <si>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</si>
  <si>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</si>
  <si>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</si>
  <si>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</si>
  <si>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</si>
  <si>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</si>
  <si>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</si>
  <si>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</si>
  <si>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</si>
  <si>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</si>
  <si>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</si>
  <si>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</si>
  <si>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</si>
  <si>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</si>
  <si>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</si>
  <si>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</si>
  <si>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</si>
  <si>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</si>
  <si>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</si>
  <si>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</si>
  <si>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</si>
  <si>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</si>
  <si>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</si>
  <si>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</si>
  <si>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</si>
  <si>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</si>
  <si>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</si>
  <si>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</si>
  <si>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</si>
  <si>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</si>
  <si>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</si>
  <si>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</si>
  <si>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</si>
  <si>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</si>
  <si>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</si>
  <si>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</si>
  <si>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</si>
  <si>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</si>
  <si>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</si>
  <si>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</si>
  <si>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</si>
  <si>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</si>
  <si>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</si>
  <si>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</si>
  <si>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</si>
  <si>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</si>
  <si>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</si>
  <si>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</si>
  <si>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</si>
  <si>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</si>
  <si>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</si>
  <si>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</si>
  <si>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</si>
  <si>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</si>
  <si>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</si>
  <si>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</si>
  <si>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</si>
  <si>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</si>
  <si>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</si>
  <si>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</si>
  <si>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</si>
  <si>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</si>
  <si>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</si>
  <si>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</si>
  <si>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</si>
  <si>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</si>
  <si>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</si>
  <si>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</si>
  <si>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</si>
  <si>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</si>
  <si>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</si>
  <si>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</si>
  <si>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</si>
  <si>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</si>
  <si>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</si>
  <si>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</si>
  <si>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</si>
  <si>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</si>
  <si>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</si>
  <si>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</si>
  <si>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</si>
  <si>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</si>
  <si>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</si>
  <si>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</si>
  <si>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</si>
  <si>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</si>
  <si>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</si>
  <si>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</si>
  <si>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</si>
  <si>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</si>
  <si>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</si>
  <si>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</si>
  <si>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</si>
  <si>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</si>
  <si>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</si>
  <si>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</si>
  <si>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</si>
  <si>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</si>
  <si>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</si>
  <si>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</si>
  <si>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</si>
  <si>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</si>
  <si>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</si>
  <si>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</si>
  <si>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</si>
  <si>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</si>
  <si>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</si>
  <si>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</si>
  <si>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</si>
  <si>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</si>
  <si>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</si>
  <si>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</si>
  <si>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</si>
  <si>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</si>
  <si>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</si>
  <si>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</si>
  <si>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</si>
  <si>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</si>
  <si>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</si>
  <si>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</si>
  <si>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</si>
  <si>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</si>
  <si>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</si>
  <si>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</si>
  <si>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</si>
  <si>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</si>
  <si>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</si>
  <si>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</si>
  <si>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</si>
  <si>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</si>
  <si>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</si>
  <si>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</si>
  <si>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</si>
  <si>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</si>
  <si>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</si>
  <si>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</si>
  <si>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</si>
  <si>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</si>
  <si>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</si>
  <si>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</si>
  <si>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</si>
  <si>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</si>
  <si>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</si>
  <si>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</si>
  <si>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</si>
  <si>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</si>
  <si>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</si>
  <si>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</si>
  <si>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</si>
  <si>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</si>
  <si>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</si>
  <si>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</si>
  <si>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</si>
  <si>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</si>
  <si>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</si>
  <si>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</si>
  <si>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</si>
  <si>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</si>
  <si>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</si>
  <si>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</si>
  <si>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</si>
  <si>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</si>
  <si>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</si>
  <si>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</si>
  <si>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</si>
  <si>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</si>
  <si>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</si>
  <si>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</si>
  <si>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</si>
  <si>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</si>
  <si>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</si>
  <si>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</si>
  <si>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</si>
  <si>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</si>
  <si>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</si>
  <si>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</si>
  <si>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</si>
  <si>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</si>
  <si>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</si>
  <si>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</si>
  <si>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</si>
  <si>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</si>
  <si>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</si>
  <si>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</si>
  <si>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</si>
  <si>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</si>
  <si>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</si>
  <si>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</si>
  <si>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</si>
  <si>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</si>
  <si>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</si>
  <si>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</si>
  <si>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</si>
  <si>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</si>
  <si>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</si>
  <si>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</si>
  <si>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</si>
  <si>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</si>
  <si>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</si>
  <si>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</si>
  <si>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</si>
  <si>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</si>
  <si>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</si>
  <si>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</si>
  <si>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</si>
  <si>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</si>
  <si>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</si>
  <si>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</si>
  <si>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</si>
  <si>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</si>
  <si>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</si>
  <si>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</si>
  <si>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</si>
  <si>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</si>
  <si>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</si>
  <si>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</si>
  <si>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</si>
  <si>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</si>
  <si>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</si>
  <si>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</si>
  <si>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</si>
  <si>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</si>
  <si>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</si>
  <si>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</si>
  <si>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</si>
  <si>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</si>
  <si>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</si>
  <si>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</si>
  <si>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</si>
  <si>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</si>
  <si>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</si>
  <si>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</si>
  <si>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</si>
  <si>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</si>
  <si>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</si>
  <si>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</si>
  <si>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</si>
  <si>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</si>
  <si>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</si>
  <si>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</si>
  <si>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</si>
  <si>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</si>
  <si>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</si>
  <si>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</si>
  <si>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</si>
  <si>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</si>
  <si>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</si>
  <si>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</si>
  <si>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</si>
  <si>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</si>
  <si>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</si>
  <si>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</si>
  <si>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</si>
  <si>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</si>
  <si>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</si>
  <si>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</si>
  <si>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</si>
  <si>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</si>
  <si>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</si>
  <si>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</si>
  <si>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</si>
  <si>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</si>
  <si>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</si>
  <si>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</si>
  <si>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</si>
  <si>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</si>
  <si>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</si>
  <si>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</si>
  <si>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</si>
  <si>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</si>
  <si>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</si>
  <si>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</si>
  <si>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</si>
  <si>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</si>
  <si>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</si>
  <si>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</si>
  <si>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</si>
  <si>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</si>
  <si>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</si>
  <si>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</si>
  <si>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</si>
  <si>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</si>
  <si>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</si>
  <si>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</si>
  <si>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</si>
  <si>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</si>
  <si>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</si>
  <si>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</si>
  <si>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</si>
  <si>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</si>
  <si>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</si>
  <si>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</si>
  <si>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</si>
  <si>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</si>
  <si>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</si>
  <si>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</si>
  <si>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</si>
  <si>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</si>
  <si>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</si>
  <si>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</si>
  <si>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</si>
  <si>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</si>
  <si>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</si>
  <si>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</si>
  <si>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</si>
  <si>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</si>
  <si>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</si>
  <si>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</si>
  <si>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</si>
  <si>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</si>
  <si>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</si>
  <si>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</si>
  <si>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</si>
  <si>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</si>
  <si>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</si>
  <si>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</si>
  <si>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</si>
  <si>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</si>
  <si>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</si>
  <si>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</si>
  <si>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</si>
  <si>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</si>
  <si>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</si>
  <si>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</si>
  <si>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</si>
  <si>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</si>
  <si>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</si>
  <si>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</si>
  <si>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</si>
  <si>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</si>
  <si>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</si>
  <si>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</si>
  <si>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</si>
  <si>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</si>
  <si>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</si>
  <si>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</si>
  <si>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</si>
  <si>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</si>
  <si>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</si>
  <si>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</si>
  <si>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</si>
  <si>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</si>
  <si>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</si>
  <si>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</si>
  <si>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</si>
  <si>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</si>
  <si>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</si>
  <si>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</si>
  <si>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</si>
  <si>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</si>
  <si>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</si>
  <si>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</si>
  <si>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</si>
  <si>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</si>
  <si>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</si>
  <si>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</si>
  <si>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</si>
  <si>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</si>
  <si>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</si>
  <si>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</si>
  <si>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</si>
  <si>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</si>
  <si>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</si>
  <si>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</si>
  <si>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</si>
  <si>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</si>
  <si>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</si>
  <si>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</si>
  <si>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</si>
  <si>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</si>
  <si>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</si>
  <si>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</si>
  <si>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</si>
  <si>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</si>
  <si>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</si>
  <si>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</si>
  <si>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</si>
  <si>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</si>
  <si>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</si>
  <si>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</si>
  <si>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</si>
  <si>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</si>
  <si>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</si>
  <si>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</si>
  <si>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</si>
  <si>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</si>
  <si>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</si>
  <si>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</si>
  <si>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</si>
  <si>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</si>
  <si>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</si>
  <si>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</si>
  <si>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</si>
  <si>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</si>
  <si>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</si>
  <si>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</si>
  <si>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</si>
  <si>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</si>
  <si>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</si>
  <si>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</si>
  <si>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</si>
  <si>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</si>
  <si>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</si>
  <si>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</si>
  <si>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</si>
  <si>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</si>
  <si>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</si>
  <si>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</si>
  <si>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</si>
  <si>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</si>
  <si>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</si>
  <si>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</si>
  <si>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</si>
  <si>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</si>
  <si>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</si>
  <si>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</si>
  <si>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</si>
  <si>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</si>
  <si>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</si>
  <si>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</si>
  <si>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</si>
  <si>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</si>
  <si>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</si>
  <si>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</si>
  <si>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</si>
  <si>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</si>
  <si>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</si>
  <si>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</si>
  <si>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</si>
  <si>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</si>
  <si>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</si>
  <si>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</si>
  <si>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</si>
  <si>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</si>
  <si>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</si>
  <si>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</si>
  <si>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</si>
  <si>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</si>
  <si>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</si>
  <si>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</si>
  <si>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</si>
  <si>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</si>
  <si>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</si>
  <si>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</si>
  <si>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</si>
  <si>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</si>
  <si>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</si>
  <si>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</si>
  <si>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</si>
  <si>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</si>
  <si>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</si>
  <si>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</si>
  <si>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</si>
  <si>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</si>
  <si>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</si>
  <si>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</si>
  <si>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</si>
  <si>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</si>
  <si>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</si>
  <si>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</si>
  <si>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</si>
  <si>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</si>
  <si>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</si>
  <si>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</si>
  <si>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</si>
  <si>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</si>
  <si>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</si>
  <si>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</si>
  <si>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</si>
  <si>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</si>
  <si>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</si>
  <si>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</si>
  <si>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</si>
  <si>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</si>
  <si>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</si>
  <si>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</si>
  <si>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</si>
  <si>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</si>
  <si>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</si>
  <si>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</si>
  <si>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</si>
  <si>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</si>
  <si>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</si>
  <si>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</si>
  <si>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</si>
  <si>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</si>
  <si>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</si>
  <si>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</si>
  <si>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</si>
  <si>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</si>
  <si>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</si>
  <si>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</si>
  <si>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</si>
  <si>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</si>
  <si>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</si>
  <si>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</si>
  <si>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</si>
  <si>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</si>
  <si>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</si>
  <si>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</si>
  <si>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</si>
  <si>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</si>
  <si>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</si>
  <si>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</si>
  <si>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</si>
  <si>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</si>
  <si>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</si>
  <si>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</si>
  <si>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</si>
  <si>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</si>
  <si>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</si>
  <si>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</si>
  <si>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</si>
  <si>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</si>
  <si>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</si>
  <si>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</si>
  <si>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</si>
  <si>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</si>
  <si>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</si>
  <si>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</si>
  <si>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</si>
  <si>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</si>
  <si>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</si>
  <si>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</si>
  <si>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</si>
  <si>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</si>
  <si>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</si>
  <si>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</si>
  <si>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</si>
  <si>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</si>
  <si>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</si>
  <si>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</si>
  <si>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</si>
  <si>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</si>
  <si>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</si>
  <si>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</si>
  <si>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</si>
  <si>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</si>
  <si>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</si>
  <si>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</si>
  <si>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</si>
  <si>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</si>
  <si>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</si>
  <si>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</si>
  <si>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</si>
  <si>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</si>
  <si>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</si>
  <si>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</si>
  <si>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</si>
  <si>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</si>
  <si>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</si>
  <si>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</si>
  <si>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</si>
  <si>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</si>
  <si>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</si>
  <si>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</si>
  <si>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</si>
  <si>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</si>
  <si>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</si>
  <si>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</si>
  <si>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</si>
  <si>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</si>
  <si>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</si>
  <si>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</si>
  <si>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</si>
  <si>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</si>
  <si>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</si>
  <si>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</si>
  <si>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</si>
  <si>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</si>
  <si>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</si>
  <si>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</si>
  <si>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</si>
  <si>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</si>
  <si>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</si>
  <si>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</si>
  <si>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</si>
  <si>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</si>
  <si>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</si>
  <si>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</si>
  <si>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</si>
  <si>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</si>
  <si>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</si>
  <si>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</si>
  <si>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</si>
  <si>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</si>
  <si>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</si>
  <si>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</si>
  <si>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</si>
  <si>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</si>
  <si>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</si>
  <si>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</si>
  <si>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</si>
  <si>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</si>
  <si>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</si>
  <si>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</si>
  <si>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</si>
  <si>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</si>
  <si>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</si>
  <si>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</si>
  <si>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</si>
  <si>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</si>
  <si>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</si>
  <si>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</si>
  <si>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</si>
  <si>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</si>
  <si>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</si>
  <si>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</si>
  <si>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</si>
  <si>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</si>
  <si>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</si>
  <si>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</si>
  <si>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</si>
  <si>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</si>
  <si>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</si>
  <si>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</si>
  <si>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</si>
  <si>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</si>
  <si>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</si>
  <si>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</si>
  <si>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</si>
  <si>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</si>
  <si>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</si>
  <si>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</si>
  <si>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</si>
  <si>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</si>
  <si>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</si>
  <si>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</si>
  <si>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</si>
  <si>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</si>
  <si>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</si>
  <si>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</si>
  <si>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</si>
  <si>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</si>
  <si>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</si>
  <si>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</si>
  <si>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</si>
  <si>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</si>
  <si>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</si>
  <si>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</si>
  <si>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</si>
  <si>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</si>
  <si>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</si>
  <si>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</si>
  <si>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</si>
  <si>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</si>
  <si>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</si>
  <si>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</si>
  <si>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</si>
  <si>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</si>
  <si>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</si>
  <si>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</si>
  <si>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</si>
  <si>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</si>
  <si>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</si>
  <si>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</si>
  <si>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</si>
  <si>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</si>
  <si>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</si>
  <si>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</si>
  <si>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</si>
  <si>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</si>
  <si>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</si>
  <si>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</si>
  <si>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</si>
  <si>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</si>
  <si>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</si>
  <si>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</si>
  <si>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</si>
  <si>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</si>
  <si>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</si>
  <si>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</si>
  <si>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</si>
  <si>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</si>
  <si>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</si>
  <si>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</si>
  <si>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</si>
  <si>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</si>
  <si>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</si>
  <si>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</si>
  <si>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</si>
  <si>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</si>
  <si>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</si>
  <si>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</si>
  <si>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</si>
  <si>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</si>
  <si>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</si>
  <si>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</si>
  <si>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</si>
  <si>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</si>
  <si>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</si>
  <si>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</si>
  <si>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</si>
  <si>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</si>
  <si>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</si>
  <si>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</si>
  <si>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</si>
  <si>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</si>
  <si>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</si>
  <si>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</si>
  <si>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</si>
  <si>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</si>
  <si>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</si>
  <si>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</si>
  <si>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</si>
  <si>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</si>
  <si>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</si>
  <si>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</si>
  <si>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</si>
  <si>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</si>
  <si>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</si>
  <si>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</si>
  <si>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</si>
  <si>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</si>
  <si>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</si>
  <si>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</si>
  <si>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</si>
  <si>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</si>
  <si>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</si>
  <si>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</si>
  <si>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</si>
  <si>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</si>
  <si>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</si>
  <si>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</si>
  <si>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</si>
  <si>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</si>
  <si>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</si>
  <si>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</si>
  <si>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</si>
  <si>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</si>
  <si>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</si>
  <si>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</si>
  <si>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</si>
  <si>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</si>
  <si>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</si>
  <si>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</si>
  <si>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</si>
  <si>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</si>
  <si>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</si>
  <si>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</si>
  <si>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</si>
  <si>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</si>
  <si>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</si>
  <si>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</si>
  <si>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</si>
  <si>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</si>
  <si>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</si>
  <si>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</si>
  <si>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</si>
  <si>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</si>
  <si>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</si>
  <si>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</si>
  <si>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</si>
  <si>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</si>
  <si>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</si>
  <si>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</si>
  <si>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</si>
  <si>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</si>
  <si>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</si>
  <si>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</si>
  <si>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</si>
  <si>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</si>
  <si>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</si>
  <si>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</si>
  <si>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</si>
  <si>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</si>
  <si>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</si>
  <si>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</si>
  <si>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</si>
  <si>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</si>
  <si>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</si>
  <si>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</si>
  <si>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</si>
  <si>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</si>
  <si>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</si>
  <si>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</si>
  <si>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</si>
  <si>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</si>
  <si>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</si>
  <si>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</si>
  <si>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</si>
  <si>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</si>
  <si>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</si>
  <si>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</si>
  <si>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</si>
  <si>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</si>
  <si>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</si>
  <si>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</si>
  <si>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</si>
  <si>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</si>
  <si>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</si>
  <si>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</si>
  <si>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</si>
  <si>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</si>
  <si>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</si>
  <si>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</si>
  <si>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</si>
  <si>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</si>
  <si>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</si>
  <si>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</si>
  <si>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</si>
  <si>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</si>
  <si>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</si>
  <si>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</si>
  <si>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</si>
  <si>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</si>
  <si>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</si>
  <si>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</si>
  <si>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</si>
  <si>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</si>
  <si>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</si>
  <si>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</si>
  <si>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</si>
  <si>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</si>
  <si>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</si>
  <si>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</si>
  <si>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</si>
  <si>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</si>
  <si>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</si>
  <si>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</si>
  <si>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</si>
  <si>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</si>
  <si>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</si>
  <si>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</si>
  <si>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</si>
  <si>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</si>
  <si>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</si>
  <si>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</si>
  <si>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</si>
  <si>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</si>
  <si>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</si>
  <si>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</si>
  <si>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</si>
  <si>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</si>
  <si>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</si>
  <si>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</si>
  <si>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</si>
  <si>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</si>
  <si>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</si>
  <si>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</si>
  <si>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</si>
  <si>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</si>
  <si>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</si>
  <si>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</si>
  <si>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</si>
  <si>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</si>
  <si>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</si>
  <si>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</si>
  <si>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</si>
  <si>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</si>
  <si>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</si>
  <si>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</si>
  <si>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</si>
  <si>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</si>
  <si>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</si>
  <si>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</si>
  <si>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</si>
  <si>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</si>
  <si>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</si>
  <si>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</si>
  <si>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</si>
  <si>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</si>
  <si>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</si>
  <si>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</si>
  <si>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</si>
  <si>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</si>
  <si>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</si>
  <si>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</si>
  <si>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</si>
  <si>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</si>
  <si>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</si>
  <si>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</si>
  <si>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</si>
  <si>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</si>
  <si>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</si>
  <si>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</si>
  <si>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</si>
  <si>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</si>
  <si>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</si>
  <si>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</si>
  <si>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</si>
  <si>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</si>
  <si>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</si>
  <si>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</si>
  <si>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</si>
  <si>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</si>
  <si>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</si>
  <si>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</si>
  <si>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</si>
  <si>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</si>
  <si>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</si>
  <si>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</si>
  <si>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</si>
  <si>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</si>
  <si>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</si>
  <si>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</si>
  <si>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</si>
  <si>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</si>
  <si>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</si>
  <si>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</si>
  <si>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</si>
  <si>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</si>
  <si>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</si>
  <si>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</si>
  <si>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</si>
  <si>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</si>
  <si>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</si>
  <si>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</si>
  <si>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</si>
  <si>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</si>
  <si>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</si>
  <si>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</si>
  <si>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</si>
  <si>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</si>
  <si>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</si>
  <si>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</si>
  <si>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</si>
  <si>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</si>
  <si>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</si>
  <si>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</si>
  <si>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</si>
  <si>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</si>
  <si>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</si>
  <si>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</si>
  <si>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</si>
  <si>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</si>
  <si>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</si>
  <si>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</si>
  <si>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</si>
  <si>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</si>
  <si>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</si>
  <si>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</si>
  <si>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</si>
  <si>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</si>
  <si>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</si>
  <si>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</si>
  <si>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</si>
  <si>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</si>
  <si>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</si>
  <si>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</si>
  <si>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</si>
  <si>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</si>
  <si>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</si>
  <si>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</si>
  <si>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</si>
  <si>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</si>
  <si>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</si>
  <si>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</si>
  <si>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</si>
  <si>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</si>
  <si>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</si>
  <si>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</si>
  <si>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</si>
  <si>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</si>
  <si>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</si>
  <si>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</si>
  <si>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</si>
  <si>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</si>
  <si>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</si>
  <si>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</si>
  <si>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</si>
  <si>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</si>
  <si>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</si>
  <si>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</si>
  <si>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</si>
  <si>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</si>
  <si>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</si>
  <si>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</si>
  <si>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</si>
  <si>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</si>
  <si>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</si>
  <si>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</si>
  <si>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</si>
  <si>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</si>
  <si>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</si>
  <si>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</si>
  <si>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</si>
  <si>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</si>
  <si>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</si>
  <si>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</si>
  <si>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</si>
  <si>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</si>
  <si>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</si>
  <si>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</si>
  <si>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</si>
  <si>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</si>
  <si>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</si>
  <si>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</si>
  <si>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</si>
  <si>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</si>
  <si>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</si>
  <si>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</si>
  <si>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</si>
  <si>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</si>
  <si>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</si>
  <si>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</si>
  <si>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</si>
  <si>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</si>
  <si>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</si>
  <si>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</si>
  <si>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</si>
  <si>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</si>
  <si>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</si>
  <si>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</si>
  <si>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</si>
  <si>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</si>
  <si>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</si>
  <si>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</si>
  <si>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</si>
  <si>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</si>
  <si>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</si>
  <si>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</si>
  <si>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</si>
  <si>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</si>
  <si>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</si>
  <si>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</si>
  <si>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</si>
  <si>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</si>
  <si>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</si>
  <si>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</si>
  <si>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</si>
  <si>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</si>
  <si>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</si>
  <si>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</si>
  <si>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</si>
  <si>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</si>
  <si>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</si>
  <si>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</si>
  <si>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</si>
  <si>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</si>
  <si>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</si>
  <si>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</si>
  <si>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</si>
  <si>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</si>
  <si>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</si>
  <si>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</si>
  <si>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</si>
  <si>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</si>
  <si>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</si>
  <si>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</si>
  <si>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</si>
  <si>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</si>
  <si>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</si>
  <si>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</si>
  <si>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</si>
  <si>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</si>
  <si>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</si>
  <si>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</si>
  <si>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</si>
  <si>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</si>
  <si>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</si>
  <si>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</si>
  <si>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</si>
  <si>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</si>
  <si>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</si>
  <si>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</si>
  <si>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</si>
  <si>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</si>
  <si>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</si>
  <si>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</si>
  <si>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</si>
  <si>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</si>
  <si>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</si>
  <si>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</si>
  <si>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</si>
  <si>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</si>
  <si>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</si>
  <si>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</si>
  <si>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</si>
  <si>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</si>
  <si>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</si>
  <si>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</si>
  <si>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</si>
  <si>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</si>
  <si>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</si>
  <si>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</si>
  <si>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</si>
  <si>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</si>
  <si>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</si>
  <si>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</si>
  <si>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</si>
  <si>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</si>
  <si>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</si>
  <si>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</si>
  <si>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</si>
  <si>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</si>
  <si>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</si>
  <si>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</si>
  <si>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</si>
  <si>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</si>
  <si>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</si>
  <si>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</si>
  <si>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</si>
  <si>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</si>
  <si>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</si>
  <si>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</si>
  <si>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</si>
  <si>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</si>
  <si>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</si>
  <si>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</si>
  <si>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</si>
  <si>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</si>
  <si>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</si>
  <si>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</si>
  <si>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</si>
  <si>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</si>
  <si>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</si>
  <si>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</si>
  <si>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</si>
  <si>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</si>
  <si>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</si>
  <si>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</si>
  <si>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</si>
  <si>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</si>
  <si>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</si>
  <si>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</si>
  <si>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</si>
  <si>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</si>
  <si>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</si>
  <si>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</si>
  <si>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</si>
  <si>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</si>
  <si>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</si>
  <si>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</si>
  <si>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</si>
  <si>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</si>
  <si>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</si>
  <si>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</si>
  <si>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</si>
  <si>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</si>
  <si>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</si>
  <si>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</si>
  <si>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</si>
  <si>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</si>
  <si>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</si>
  <si>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</si>
  <si>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</si>
  <si>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</si>
  <si>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</si>
  <si>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</si>
  <si>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</si>
  <si>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</si>
  <si>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</si>
  <si>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</si>
  <si>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</si>
  <si>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</si>
  <si>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</si>
  <si>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</si>
  <si>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</si>
  <si>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</si>
  <si>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</si>
  <si>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</si>
  <si>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</si>
  <si>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</si>
  <si>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</si>
  <si>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</si>
  <si>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</si>
  <si>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</si>
  <si>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</si>
  <si>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</si>
  <si>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</si>
  <si>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</si>
  <si>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</si>
  <si>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</si>
  <si>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</si>
  <si>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</si>
  <si>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</si>
  <si>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</si>
  <si>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</si>
  <si>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</si>
  <si>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</si>
  <si>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</si>
  <si>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</si>
  <si>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</si>
  <si>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</si>
  <si>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</si>
  <si>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</si>
  <si>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</si>
  <si>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</si>
  <si>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</si>
  <si>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</si>
  <si>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</si>
  <si>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</si>
  <si>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</si>
  <si>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</si>
  <si>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</si>
  <si>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</si>
  <si>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</si>
  <si>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</si>
  <si>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</si>
  <si>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</si>
  <si>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</si>
  <si>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</si>
  <si>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</si>
  <si>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</si>
  <si>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</si>
  <si>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</si>
  <si>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</si>
  <si>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</si>
  <si>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</si>
  <si>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</si>
  <si>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</si>
  <si>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</si>
  <si>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</si>
  <si>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</si>
  <si>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</si>
  <si>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</si>
  <si>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</si>
  <si>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</si>
  <si>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</si>
  <si>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</si>
  <si>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</si>
  <si>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</si>
  <si>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</si>
  <si>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</si>
  <si>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</si>
  <si>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</si>
  <si>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</si>
  <si>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</si>
  <si>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</si>
  <si>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</si>
  <si>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</si>
  <si>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</si>
  <si>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</si>
  <si>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</si>
  <si>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</si>
  <si>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</si>
  <si>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</si>
  <si>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</si>
  <si>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</si>
  <si>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</si>
  <si>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</si>
  <si>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</si>
  <si>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</si>
  <si>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</si>
  <si>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</si>
  <si>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</si>
  <si>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</si>
  <si>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</si>
  <si>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</si>
  <si>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</si>
  <si>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</si>
  <si>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</si>
  <si>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</si>
  <si>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</si>
  <si>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</si>
  <si>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</si>
  <si>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</si>
  <si>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</si>
  <si>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</si>
  <si>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</si>
  <si>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</si>
  <si>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</si>
  <si>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</si>
  <si>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</si>
  <si>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</si>
  <si>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</si>
  <si>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</si>
  <si>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</si>
  <si>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</si>
  <si>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</si>
  <si>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</si>
  <si>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</si>
  <si>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</si>
  <si>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</si>
  <si>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</si>
  <si>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</si>
  <si>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</si>
  <si>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</si>
  <si>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</si>
  <si>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</si>
  <si>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</si>
  <si>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</si>
  <si>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</si>
  <si>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</si>
  <si>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</si>
  <si>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</si>
  <si>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</si>
  <si>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</si>
  <si>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</si>
  <si>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</si>
  <si>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</si>
  <si>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</si>
  <si>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</si>
  <si>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</si>
  <si>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</si>
  <si>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</si>
  <si>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</si>
  <si>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</si>
  <si>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</si>
  <si>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</si>
  <si>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</si>
  <si>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</si>
  <si>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</si>
  <si>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</si>
  <si>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</si>
  <si>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</si>
  <si>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</si>
  <si>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</si>
  <si>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</si>
  <si>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</si>
  <si>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</si>
  <si>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</si>
  <si>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</si>
  <si>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</si>
  <si>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</si>
  <si>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</si>
  <si>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</si>
  <si>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</si>
  <si>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</si>
  <si>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</si>
  <si>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</si>
  <si>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</si>
  <si>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</si>
  <si>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</si>
  <si>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</si>
  <si>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</si>
  <si>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</si>
  <si>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</si>
  <si>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</si>
  <si>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</si>
  <si>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</si>
  <si>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</si>
  <si>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</si>
  <si>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</si>
  <si>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</si>
  <si>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</si>
  <si>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</si>
  <si>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</si>
  <si>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</si>
  <si>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</si>
  <si>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</si>
  <si>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</si>
  <si>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</si>
  <si>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</si>
  <si>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</si>
  <si>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</si>
  <si>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</si>
  <si>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</si>
  <si>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</si>
  <si>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</si>
  <si>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</si>
  <si>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</si>
  <si>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</si>
  <si>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</si>
  <si>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</si>
  <si>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</si>
  <si>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</si>
  <si>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</si>
  <si>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</si>
  <si>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</si>
  <si>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</si>
  <si>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</si>
  <si>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</si>
  <si>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</si>
  <si>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</si>
  <si>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</si>
  <si>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</si>
  <si>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</si>
  <si>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</si>
  <si>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</si>
  <si>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</si>
  <si>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</si>
  <si>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</si>
  <si>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</si>
  <si>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</si>
  <si>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</si>
  <si>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</si>
  <si>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</si>
  <si>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</si>
  <si>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</si>
  <si>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</si>
  <si>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</si>
  <si>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</si>
  <si>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</si>
  <si>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</si>
  <si>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</si>
  <si>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</si>
  <si>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</si>
  <si>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</si>
  <si>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</si>
  <si>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</si>
  <si>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</si>
  <si>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</si>
  <si>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</si>
  <si>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</si>
  <si>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</si>
  <si>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</si>
  <si>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</si>
  <si>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</si>
  <si>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</si>
  <si>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</si>
  <si>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</si>
  <si>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</si>
  <si>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</si>
  <si>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</si>
  <si>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</si>
  <si>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</si>
  <si>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</si>
  <si>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</si>
  <si>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</si>
  <si>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</si>
  <si>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</si>
  <si>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</si>
  <si>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</si>
  <si>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</si>
  <si>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</si>
  <si>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</si>
  <si>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</si>
  <si>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</si>
  <si>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</si>
  <si>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</si>
  <si>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</si>
  <si>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</si>
  <si>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</si>
  <si>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</si>
  <si>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</si>
  <si>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</si>
  <si>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</si>
  <si>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</si>
  <si>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</si>
  <si>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</si>
  <si>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</si>
  <si>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</si>
  <si>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</si>
  <si>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</si>
  <si>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</si>
  <si>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</si>
  <si>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</si>
  <si>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</si>
  <si>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</si>
  <si>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</si>
  <si>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</si>
  <si>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</si>
  <si>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</si>
  <si>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</si>
  <si>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</si>
  <si>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</si>
  <si>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</si>
  <si>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</si>
  <si>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</si>
  <si>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</si>
  <si>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</si>
  <si>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</si>
  <si>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</si>
  <si>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</si>
  <si>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</si>
  <si>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</si>
  <si>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</si>
  <si>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</si>
  <si>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</si>
  <si>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</si>
  <si>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</si>
  <si>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</si>
  <si>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</si>
  <si>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</si>
  <si>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</si>
  <si>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</si>
  <si>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</si>
  <si>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</si>
  <si>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</si>
  <si>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</si>
  <si>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</si>
  <si>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</si>
  <si>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</si>
  <si>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</si>
  <si>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</si>
  <si>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</si>
  <si>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</si>
  <si>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</si>
  <si>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</si>
  <si>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</si>
  <si>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</si>
  <si>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</si>
  <si>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</si>
  <si>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</si>
  <si>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</si>
  <si>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</si>
  <si>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</si>
  <si>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</si>
  <si>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</si>
  <si>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</si>
  <si>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</si>
  <si>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</si>
  <si>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</si>
  <si>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</si>
  <si>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</si>
  <si>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</si>
  <si>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</si>
  <si>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</si>
  <si>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</si>
  <si>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</si>
  <si>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</si>
  <si>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</si>
  <si>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</si>
  <si>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</si>
  <si>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</si>
  <si>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</si>
  <si>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</si>
  <si>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</si>
  <si>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</si>
  <si>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</si>
  <si>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</si>
  <si>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</si>
  <si>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</si>
  <si>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</si>
  <si>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</si>
  <si>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</si>
  <si>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</si>
  <si>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</si>
  <si>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</si>
  <si>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</si>
  <si>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</si>
  <si>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</si>
  <si>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</si>
  <si>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</si>
  <si>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</si>
  <si>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</si>
  <si>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</si>
  <si>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</si>
  <si>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</si>
  <si>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</si>
  <si>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</si>
  <si>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</si>
  <si>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</si>
  <si>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</si>
  <si>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</si>
  <si>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</si>
  <si>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</si>
  <si>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</si>
  <si>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</si>
  <si>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</si>
  <si>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</si>
  <si>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</si>
  <si>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</si>
  <si>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</si>
  <si>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</si>
  <si>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</si>
  <si>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</si>
  <si>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</si>
  <si>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</si>
  <si>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</si>
  <si>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</si>
  <si>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</si>
  <si>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</si>
  <si>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</si>
  <si>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</si>
  <si>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</si>
  <si>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</si>
  <si>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</si>
  <si>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</si>
  <si>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</si>
  <si>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</si>
  <si>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</si>
  <si>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</si>
  <si>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</si>
  <si>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</si>
  <si>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</si>
  <si>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</si>
  <si>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</si>
  <si>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</si>
  <si>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</si>
  <si>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</si>
  <si>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</si>
  <si>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</si>
  <si>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</si>
  <si>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</si>
  <si>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</si>
  <si>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</si>
  <si>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</si>
  <si>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</si>
  <si>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</si>
  <si>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</si>
  <si>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</si>
  <si>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</si>
  <si>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</si>
  <si>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</si>
  <si>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</si>
  <si>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</si>
  <si>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</si>
  <si>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</si>
  <si>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</si>
  <si>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</si>
  <si>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</si>
  <si>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</si>
  <si>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</si>
  <si>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</si>
  <si>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</si>
  <si>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</si>
  <si>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</si>
  <si>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</si>
  <si>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</si>
  <si>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</si>
  <si>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</si>
  <si>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</si>
  <si>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</si>
  <si>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</si>
  <si>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</si>
  <si>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</si>
  <si>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</si>
  <si>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</si>
  <si>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</si>
  <si>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</si>
  <si>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</si>
  <si>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</si>
  <si>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</si>
  <si>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</si>
  <si>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</si>
  <si>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</si>
  <si>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</si>
  <si>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</si>
  <si>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</si>
  <si>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</si>
  <si>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</si>
  <si>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</si>
  <si>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</si>
  <si>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</si>
  <si>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</si>
  <si>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</si>
  <si>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</si>
  <si>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</si>
  <si>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</si>
  <si>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</si>
  <si>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</si>
  <si>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</si>
  <si>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</si>
  <si>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</si>
  <si>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</si>
  <si>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</si>
  <si>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</si>
  <si>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</si>
  <si>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</si>
  <si>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</si>
  <si>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</si>
  <si>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</si>
  <si>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</si>
  <si>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</si>
  <si>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</si>
  <si>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</si>
  <si>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</si>
  <si>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</si>
  <si>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</si>
  <si>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</si>
  <si>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</si>
  <si>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</si>
  <si>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</si>
  <si>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</si>
  <si>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</si>
  <si>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</si>
  <si>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</si>
  <si>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</si>
  <si>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</si>
  <si>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</si>
  <si>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</si>
  <si>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</si>
  <si>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</si>
  <si>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</si>
  <si>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</si>
  <si>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</si>
  <si>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</si>
  <si>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</si>
  <si>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</si>
  <si>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</si>
  <si>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</si>
  <si>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</si>
  <si>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</si>
  <si>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</si>
  <si>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</si>
  <si>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</si>
  <si>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</si>
  <si>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</si>
  <si>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</si>
  <si>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</si>
  <si>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</si>
  <si>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</si>
  <si>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</si>
  <si>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</si>
  <si>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</si>
  <si>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</si>
  <si>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</si>
  <si>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</si>
  <si>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</si>
  <si>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</si>
  <si>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</si>
  <si>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</si>
  <si>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</si>
  <si>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</si>
  <si>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</si>
  <si>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</si>
  <si>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</si>
  <si>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</si>
  <si>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</si>
  <si>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</si>
  <si>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</si>
  <si>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</si>
  <si>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</si>
  <si>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</si>
  <si>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</si>
  <si>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</si>
  <si>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</si>
  <si>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</si>
  <si>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</si>
  <si>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</si>
  <si>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</si>
  <si>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</si>
  <si>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</si>
  <si>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</si>
  <si>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</si>
  <si>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</si>
  <si>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</si>
  <si>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</si>
  <si>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</si>
  <si>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</si>
  <si>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</si>
  <si>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</si>
  <si>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</si>
  <si>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</si>
  <si>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</si>
  <si>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</si>
  <si>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</si>
  <si>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</si>
  <si>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</si>
  <si>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</si>
  <si>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</si>
  <si>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</si>
  <si>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</si>
  <si>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</si>
  <si>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</si>
  <si>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</si>
  <si>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</si>
  <si>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</si>
  <si>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</si>
  <si>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</si>
  <si>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</si>
  <si>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</si>
  <si>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</si>
  <si>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</si>
  <si>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</si>
  <si>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</si>
  <si>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</si>
  <si>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</si>
  <si>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</si>
  <si>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</si>
  <si>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</si>
  <si>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</si>
  <si>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</si>
  <si>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</si>
  <si>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</si>
  <si>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</si>
  <si>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</si>
  <si>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</si>
  <si>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</si>
  <si>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</si>
  <si>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</si>
  <si>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</si>
  <si>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</si>
  <si>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</si>
  <si>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</si>
  <si>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</si>
  <si>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</si>
  <si>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</si>
  <si>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</si>
  <si>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</si>
  <si>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</si>
  <si>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</si>
  <si>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</si>
  <si>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</si>
  <si>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</si>
  <si>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</si>
  <si>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</si>
  <si>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</si>
  <si>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</si>
  <si>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</si>
  <si>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</si>
  <si>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</si>
  <si>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</si>
  <si>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</si>
  <si>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</si>
  <si>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</si>
  <si>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</si>
  <si>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</si>
  <si>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</si>
  <si>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</si>
  <si>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</si>
  <si>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</si>
  <si>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</si>
  <si>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</si>
  <si>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</si>
  <si>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</si>
  <si>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</si>
  <si>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</si>
  <si>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</si>
  <si>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</si>
  <si>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</si>
  <si>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</si>
  <si>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</si>
  <si>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</si>
  <si>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</si>
  <si>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</si>
  <si>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</si>
  <si>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</si>
  <si>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</si>
  <si>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</si>
  <si>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</si>
  <si>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</si>
  <si>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</si>
  <si>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</si>
  <si>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</si>
  <si>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</si>
  <si>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</si>
  <si>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</si>
  <si>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</si>
  <si>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</si>
  <si>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</si>
  <si>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</si>
  <si>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</si>
  <si>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</si>
  <si>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</si>
  <si>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</si>
  <si>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</si>
  <si>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</si>
  <si>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</si>
  <si>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</si>
  <si>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</si>
  <si>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</si>
  <si>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</si>
  <si>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</si>
  <si>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</si>
  <si>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</si>
  <si>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</si>
  <si>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</si>
  <si>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</si>
  <si>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</si>
  <si>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</si>
  <si>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</si>
  <si>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</si>
  <si>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</si>
  <si>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</si>
  <si>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</si>
  <si>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</si>
  <si>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</si>
  <si>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</si>
  <si>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</si>
  <si>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</si>
  <si>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</si>
  <si>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</si>
  <si>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</si>
  <si>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</si>
  <si>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</si>
  <si>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</si>
  <si>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</si>
  <si>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</si>
  <si>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</si>
  <si>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</si>
  <si>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</si>
  <si>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</si>
  <si>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</si>
  <si>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</si>
  <si>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</si>
  <si>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</si>
  <si>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</si>
  <si>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</si>
  <si>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</si>
  <si>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</si>
  <si>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</si>
  <si>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</si>
  <si>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</si>
  <si>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</si>
  <si>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</si>
  <si>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</si>
  <si>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</si>
  <si>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</si>
  <si>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</si>
  <si>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</si>
  <si>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</si>
  <si>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</si>
  <si>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</si>
  <si>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</si>
  <si>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</si>
  <si>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</si>
  <si>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</si>
  <si>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</si>
  <si>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</si>
  <si>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</si>
  <si>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</si>
  <si>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</si>
  <si>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</si>
  <si>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</si>
  <si>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</si>
  <si>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</si>
  <si>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</si>
  <si>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</si>
  <si>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</si>
  <si>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</si>
  <si>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</si>
  <si>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</si>
  <si>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</si>
  <si>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</si>
  <si>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</si>
  <si>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</si>
  <si>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</si>
  <si>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</si>
  <si>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</si>
  <si>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</si>
  <si>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</si>
  <si>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</si>
  <si>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</si>
  <si>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</si>
  <si>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</si>
  <si>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</si>
  <si>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</si>
  <si>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</si>
  <si>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</si>
  <si>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</si>
  <si>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</si>
  <si>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</si>
  <si>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</si>
  <si>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</si>
  <si>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</si>
  <si>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</si>
  <si>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</si>
  <si>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</si>
  <si>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</si>
  <si>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</si>
  <si>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</si>
  <si>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</si>
  <si>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</si>
  <si>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</si>
  <si>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</si>
  <si>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</si>
  <si>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</si>
  <si>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</si>
  <si>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</si>
  <si>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</si>
  <si>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</si>
  <si>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</si>
  <si>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</si>
  <si>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</si>
  <si>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</si>
  <si>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</si>
  <si>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</si>
  <si>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</si>
  <si>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</si>
  <si>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</si>
  <si>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</si>
  <si>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</si>
  <si>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</si>
  <si>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</si>
  <si>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</si>
  <si>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</si>
  <si>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</si>
  <si>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</si>
  <si>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</si>
  <si>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</si>
  <si>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</si>
  <si>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</si>
  <si>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</si>
  <si>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</si>
  <si>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</si>
  <si>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</si>
  <si>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</si>
  <si>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</si>
  <si>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</si>
  <si>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</si>
  <si>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</si>
  <si>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</si>
  <si>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</si>
  <si>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</si>
  <si>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</si>
  <si>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</si>
  <si>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</si>
  <si>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</si>
  <si>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</si>
  <si>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</si>
  <si>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</si>
  <si>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</si>
  <si>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</si>
  <si>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</si>
  <si>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</si>
  <si>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</si>
  <si>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</si>
  <si>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</si>
  <si>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</si>
  <si>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</si>
  <si>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</si>
  <si>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</si>
  <si>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</si>
  <si>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</si>
  <si>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</si>
  <si>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</si>
  <si>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</si>
  <si>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</si>
  <si>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</si>
  <si>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</si>
  <si>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</si>
  <si>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</si>
  <si>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</si>
  <si>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</si>
  <si>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</si>
  <si>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</si>
  <si>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</si>
  <si>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</si>
  <si>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</si>
  <si>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</si>
  <si>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</si>
  <si>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</si>
  <si>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</si>
  <si>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</si>
  <si>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</si>
  <si>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</si>
  <si>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</si>
  <si>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</si>
  <si>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</si>
  <si>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</si>
  <si>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</si>
  <si>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</si>
  <si>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</si>
  <si>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</si>
  <si>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</si>
  <si>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</si>
  <si>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</si>
  <si>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</si>
  <si>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</si>
  <si>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</si>
  <si>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</si>
  <si>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</si>
  <si>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</si>
  <si>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</si>
  <si>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</si>
  <si>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</si>
  <si>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</si>
  <si>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</si>
  <si>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</si>
  <si>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</si>
  <si>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</si>
  <si>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</si>
  <si>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</si>
  <si>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</si>
  <si>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</si>
  <si>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</si>
  <si>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</si>
  <si>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</si>
  <si>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</si>
  <si>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</si>
  <si>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</si>
  <si>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</si>
  <si>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</si>
  <si>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</si>
  <si>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</si>
  <si>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</si>
  <si>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</si>
  <si>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</si>
  <si>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</si>
  <si>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</si>
  <si>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</si>
  <si>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</si>
  <si>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</si>
  <si>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</si>
  <si>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</si>
  <si>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</si>
  <si>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</si>
  <si>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</si>
  <si>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</si>
  <si>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</si>
  <si>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</si>
  <si>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</si>
  <si>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</si>
  <si>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</si>
  <si>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</si>
  <si>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</si>
  <si>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</si>
  <si>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</si>
  <si>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</si>
  <si>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</si>
  <si>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</si>
  <si>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</si>
  <si>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</si>
  <si>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</si>
  <si>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</si>
  <si>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</si>
  <si>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</si>
  <si>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</si>
  <si>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</si>
  <si>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</si>
  <si>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</si>
  <si>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</si>
  <si>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</si>
  <si>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</si>
  <si>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</si>
  <si>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</si>
  <si>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</si>
  <si>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</si>
  <si>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</si>
  <si>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</si>
  <si>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</si>
  <si>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</si>
  <si>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</si>
  <si>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</si>
  <si>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</si>
  <si>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</si>
  <si>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</si>
  <si>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</si>
  <si>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</si>
  <si>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</si>
  <si>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</si>
  <si>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</si>
  <si>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</si>
  <si>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</si>
  <si>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</si>
  <si>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</si>
  <si>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</si>
  <si>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</si>
  <si>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</si>
  <si>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</si>
  <si>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</si>
  <si>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</si>
  <si>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</si>
  <si>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</si>
  <si>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</si>
  <si>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</si>
  <si>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</si>
  <si>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</si>
  <si>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</si>
  <si>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</si>
  <si>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</si>
  <si>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</si>
  <si>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</si>
  <si>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</si>
  <si>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</si>
  <si>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</si>
  <si>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</si>
  <si>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</si>
  <si>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</si>
  <si>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</si>
  <si>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</si>
  <si>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</si>
  <si>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</si>
  <si>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</si>
  <si>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</si>
  <si>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</si>
  <si>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</si>
  <si>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</si>
  <si>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</si>
  <si>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</si>
  <si>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</si>
  <si>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</si>
  <si>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</si>
  <si>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</si>
  <si>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</si>
  <si>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</si>
  <si>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</si>
  <si>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</si>
  <si>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</si>
  <si>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</si>
  <si>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</si>
  <si>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</si>
  <si>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</si>
  <si>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</si>
  <si>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</si>
  <si>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</si>
  <si>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</si>
  <si>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</si>
  <si>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</si>
  <si>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</si>
  <si>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</si>
  <si>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</si>
  <si>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</si>
  <si>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</si>
  <si>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</si>
  <si>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</si>
  <si>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</si>
  <si>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</si>
  <si>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</si>
  <si>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</si>
  <si>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</si>
  <si>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</si>
  <si>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</si>
  <si>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</si>
  <si>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</si>
  <si>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</si>
  <si>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</si>
  <si>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</si>
  <si>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</si>
  <si>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</si>
  <si>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</si>
  <si>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</si>
  <si>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</si>
  <si>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</si>
  <si>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</si>
  <si>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</si>
  <si>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</si>
  <si>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</si>
  <si>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</si>
  <si>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</si>
  <si>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</si>
  <si>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</si>
  <si>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</si>
  <si>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</si>
  <si>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</si>
  <si>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</si>
  <si>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</si>
  <si>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</si>
  <si>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</si>
  <si>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</si>
  <si>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</si>
  <si>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</si>
  <si>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</si>
  <si>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</si>
  <si>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</si>
  <si>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</si>
  <si>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</si>
  <si>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</si>
  <si>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</si>
  <si>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</si>
  <si>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</si>
  <si>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</si>
  <si>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</si>
  <si>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</si>
  <si>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</si>
  <si>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</si>
  <si>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</si>
  <si>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</si>
  <si>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</si>
  <si>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</si>
  <si>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</si>
  <si>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</si>
  <si>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</si>
  <si>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</si>
  <si>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</si>
  <si>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</si>
  <si>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</si>
  <si>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</si>
  <si>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</si>
  <si>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</si>
  <si>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</si>
  <si>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</si>
  <si>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</si>
  <si>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</si>
  <si>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</si>
  <si>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</si>
  <si>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</si>
  <si>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</si>
  <si>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</si>
  <si>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</si>
  <si>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</si>
  <si>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</si>
  <si>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</si>
  <si>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</si>
  <si>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</si>
  <si>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</si>
  <si>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</si>
  <si>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</si>
  <si>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</si>
  <si>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</si>
  <si>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</si>
  <si>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</si>
  <si>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</si>
  <si>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</si>
  <si>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</si>
  <si>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</si>
  <si>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</si>
  <si>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</si>
  <si>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</si>
  <si>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</si>
  <si>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</si>
  <si>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</si>
  <si>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</si>
  <si>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</si>
  <si>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</si>
  <si>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</si>
  <si>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</si>
  <si>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</si>
  <si>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</si>
  <si>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</si>
  <si>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</si>
  <si>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</si>
  <si>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</si>
  <si>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</si>
  <si>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</si>
  <si>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</si>
  <si>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</si>
  <si>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</si>
  <si>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</si>
  <si>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</si>
  <si>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</si>
  <si>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</si>
  <si>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</si>
  <si>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</si>
  <si>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</si>
  <si>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</si>
  <si>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</si>
  <si>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</si>
  <si>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</si>
  <si>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</si>
  <si>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</si>
  <si>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</si>
  <si>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</si>
  <si>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</si>
  <si>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</si>
  <si>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</si>
  <si>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</si>
  <si>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</si>
  <si>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</si>
  <si>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</si>
  <si>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</si>
  <si>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</si>
  <si>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</si>
  <si>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</si>
  <si>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</si>
  <si>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</si>
  <si>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</si>
  <si>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</si>
  <si>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</si>
  <si>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</si>
  <si>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</si>
  <si>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</si>
  <si>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</si>
  <si>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</si>
  <si>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</si>
  <si>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</si>
  <si>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</si>
  <si>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</si>
  <si>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</si>
  <si>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</si>
  <si>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</si>
  <si>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</si>
  <si>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</si>
  <si>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</si>
  <si>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</si>
  <si>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</si>
  <si>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</si>
  <si>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</si>
  <si>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</si>
  <si>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</si>
  <si>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</si>
  <si>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</si>
  <si>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</si>
  <si>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</si>
  <si>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</si>
  <si>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</si>
  <si>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</si>
  <si>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</si>
  <si>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</si>
  <si>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</si>
  <si>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</si>
  <si>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</si>
  <si>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</si>
  <si>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</si>
  <si>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</si>
  <si>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</si>
  <si>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</si>
  <si>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</si>
  <si>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</si>
  <si>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</si>
  <si>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</si>
  <si>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</si>
  <si>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</si>
  <si>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</si>
  <si>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</si>
  <si>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</si>
  <si>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</si>
  <si>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</si>
  <si>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</si>
  <si>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</si>
  <si>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</si>
  <si>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</si>
  <si>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</si>
  <si>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</si>
  <si>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</si>
  <si>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</si>
  <si>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</si>
  <si>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</si>
  <si>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</si>
  <si>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</si>
  <si>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</si>
  <si>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</si>
  <si>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</si>
  <si>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</si>
  <si>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</si>
  <si>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</si>
  <si>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</si>
  <si>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</si>
  <si>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</si>
  <si>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</si>
  <si>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</si>
  <si>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</si>
  <si>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</si>
  <si>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</si>
  <si>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</si>
  <si>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</si>
  <si>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</si>
  <si>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</si>
  <si>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</si>
  <si>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</si>
  <si>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</si>
  <si>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</si>
  <si>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</si>
  <si>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</si>
  <si>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</si>
  <si>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</si>
  <si>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</si>
  <si>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</si>
  <si>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</si>
  <si>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</si>
  <si>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</si>
  <si>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</si>
  <si>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</si>
  <si>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</si>
  <si>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</si>
  <si>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</si>
  <si>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</si>
  <si>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</si>
  <si>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</si>
  <si>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</si>
  <si>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</si>
  <si>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</si>
  <si>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</si>
  <si>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</si>
  <si>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</si>
  <si>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</si>
  <si>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</si>
  <si>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</si>
  <si>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</si>
  <si>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</si>
  <si>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</si>
  <si>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</si>
  <si>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</si>
  <si>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</si>
  <si>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</si>
  <si>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</si>
  <si>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</si>
  <si>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</si>
  <si>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</si>
  <si>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</si>
  <si>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</si>
  <si>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</si>
  <si>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</si>
  <si>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</si>
  <si>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</si>
  <si>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</si>
  <si>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</si>
  <si>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</si>
  <si>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</si>
  <si>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</si>
  <si>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</si>
  <si>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</si>
  <si>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</si>
  <si>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</si>
  <si>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</si>
  <si>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</si>
  <si>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</si>
  <si>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</si>
  <si>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</si>
  <si>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</si>
  <si>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</si>
  <si>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</si>
  <si>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</si>
  <si>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</si>
  <si>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</si>
  <si>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</si>
  <si>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</si>
  <si>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</si>
  <si>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</si>
  <si>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</si>
  <si>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</si>
  <si>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</si>
  <si>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</si>
  <si>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</si>
  <si>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</si>
  <si>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</si>
  <si>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</si>
  <si>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</si>
  <si>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</si>
  <si>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</si>
  <si>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</si>
  <si>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</si>
  <si>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</si>
  <si>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</si>
  <si>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</si>
  <si>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</si>
  <si>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</si>
  <si>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</si>
  <si>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</si>
  <si>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</si>
  <si>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</si>
  <si>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</si>
  <si>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</si>
  <si>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</si>
  <si>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</si>
  <si>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</si>
  <si>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</si>
  <si>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</si>
  <si>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</si>
  <si>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</si>
  <si>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</si>
  <si>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</si>
  <si>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</si>
  <si>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</si>
  <si>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</si>
  <si>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</si>
  <si>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</si>
  <si>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</si>
  <si>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</si>
  <si>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</si>
  <si>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</si>
  <si>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</si>
  <si>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</si>
  <si>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</si>
  <si>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</si>
  <si>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</si>
  <si>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</si>
  <si>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</si>
  <si>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</si>
  <si>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</si>
  <si>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</si>
  <si>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</si>
  <si>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</si>
  <si>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</si>
  <si>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</si>
  <si>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</si>
  <si>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</si>
  <si>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</si>
  <si>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</si>
  <si>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</si>
  <si>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</si>
  <si>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</si>
  <si>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</si>
  <si>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</si>
  <si>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</si>
  <si>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</si>
  <si>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</si>
  <si>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</si>
  <si>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</si>
  <si>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</si>
  <si>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</si>
  <si>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</si>
  <si>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</si>
  <si>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</si>
  <si>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</si>
  <si>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</si>
  <si>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</si>
  <si>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</si>
  <si>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</si>
  <si>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</si>
  <si>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</si>
  <si>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</si>
  <si>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</si>
  <si>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</si>
  <si>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</si>
  <si>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</si>
  <si>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</si>
  <si>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</si>
  <si>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</si>
  <si>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</si>
  <si>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</si>
  <si>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</si>
  <si>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</si>
  <si>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</si>
  <si>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</si>
  <si>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</si>
  <si>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</si>
  <si>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</si>
  <si>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</si>
  <si>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</si>
  <si>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</si>
  <si>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</si>
  <si>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</si>
  <si>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</si>
  <si>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</si>
  <si>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</si>
  <si>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</si>
  <si>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</si>
  <si>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</si>
  <si>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</si>
  <si>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</si>
  <si>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</si>
  <si>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</si>
  <si>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</si>
  <si>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</si>
  <si>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</si>
  <si>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</si>
  <si>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</si>
  <si>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</si>
  <si>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</si>
  <si>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</si>
  <si>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</si>
  <si>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</si>
  <si>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</si>
  <si>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</si>
  <si>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</si>
  <si>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</si>
  <si>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</si>
  <si>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</si>
  <si>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</si>
  <si>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</si>
  <si>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</si>
  <si>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</si>
  <si>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</si>
  <si>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</si>
  <si>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</si>
  <si>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</si>
  <si>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</si>
  <si>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</si>
  <si>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</si>
  <si>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</si>
  <si>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</si>
  <si>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</si>
  <si>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</si>
  <si>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</si>
  <si>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</si>
  <si>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</si>
  <si>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</si>
  <si>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</si>
  <si>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</si>
  <si>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</si>
  <si>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</si>
  <si>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</si>
  <si>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</si>
  <si>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</si>
  <si>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</si>
  <si>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</si>
  <si>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</si>
  <si>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</si>
  <si>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</si>
  <si>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</si>
  <si>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</si>
  <si>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</si>
  <si>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</si>
  <si>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</si>
  <si>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</si>
  <si>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</si>
  <si>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</si>
  <si>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</si>
  <si>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</si>
  <si>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</si>
  <si>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</si>
  <si>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</si>
  <si>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</si>
  <si>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</si>
  <si>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</si>
  <si>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</si>
  <si>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</si>
  <si>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</si>
  <si>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</si>
  <si>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</si>
  <si>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</si>
  <si>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</si>
  <si>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</si>
  <si>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</si>
  <si>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</si>
  <si>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</si>
  <si>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</si>
  <si>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</si>
  <si>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</si>
  <si>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</si>
  <si>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</si>
  <si>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</si>
  <si>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</si>
  <si>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</si>
  <si>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</si>
  <si>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</si>
  <si>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</si>
  <si>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</si>
  <si>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</si>
  <si>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</si>
  <si>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</si>
  <si>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</si>
  <si>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</si>
  <si>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</si>
  <si>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</si>
  <si>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</si>
  <si>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</si>
  <si>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</si>
  <si>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</si>
  <si>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</si>
  <si>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</si>
  <si>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</si>
  <si>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</si>
  <si>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</si>
  <si>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</si>
  <si>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</si>
  <si>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</si>
  <si>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</si>
  <si>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</si>
  <si>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</si>
  <si>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</si>
  <si>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</si>
  <si>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</si>
  <si>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</si>
  <si>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</si>
  <si>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</si>
  <si>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</si>
  <si>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</si>
  <si>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</si>
  <si>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</si>
  <si>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</si>
  <si>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</si>
  <si>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</si>
  <si>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</si>
  <si>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</si>
  <si>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</si>
  <si>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</si>
  <si>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</si>
  <si>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</si>
  <si>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</si>
  <si>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</si>
  <si>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</si>
  <si>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</si>
  <si>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</si>
  <si>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</si>
  <si>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</si>
  <si>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</si>
  <si>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</si>
  <si>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</si>
  <si>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</si>
  <si>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</si>
  <si>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</si>
  <si>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</si>
  <si>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</si>
  <si>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</si>
  <si>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</si>
  <si>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</si>
  <si>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</si>
  <si>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</si>
  <si>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</si>
  <si>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</si>
  <si>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</si>
  <si>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</si>
  <si>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</si>
  <si>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</si>
  <si>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</si>
  <si>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</si>
  <si>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</si>
  <si>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</si>
  <si>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</si>
  <si>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</si>
  <si>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</si>
  <si>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</si>
  <si>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</si>
  <si>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</si>
  <si>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</si>
  <si>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</si>
  <si>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</si>
  <si>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</si>
  <si>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</si>
  <si>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</si>
  <si>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</si>
  <si>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</si>
  <si>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</si>
  <si>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</si>
  <si>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</si>
  <si>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</si>
  <si>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</si>
  <si>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</si>
  <si>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</si>
  <si>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</si>
  <si>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</si>
  <si>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</si>
  <si>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</si>
  <si>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</si>
  <si>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</si>
  <si>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</si>
  <si>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</si>
  <si>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</si>
  <si>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</si>
  <si>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</si>
  <si>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</si>
  <si>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</si>
  <si>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</si>
  <si>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</si>
  <si>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</si>
  <si>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</si>
  <si>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</si>
  <si>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</si>
  <si>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</si>
  <si>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</si>
  <si>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</si>
  <si>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</si>
  <si>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</si>
  <si>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</si>
  <si>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</si>
  <si>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</si>
  <si>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</si>
  <si>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</si>
  <si>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</si>
  <si>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</si>
  <si>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</si>
  <si>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</si>
  <si>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</si>
  <si>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</si>
  <si>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</si>
  <si>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</si>
  <si>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</si>
  <si>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</si>
  <si>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</si>
  <si>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</si>
  <si>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</si>
  <si>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</si>
  <si>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</si>
  <si>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</si>
  <si>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</si>
  <si>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</si>
  <si>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</si>
  <si>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</si>
  <si>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</si>
  <si>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</si>
  <si>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</si>
  <si>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</si>
  <si>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</si>
  <si>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</si>
  <si>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</si>
  <si>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</si>
  <si>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</si>
  <si>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</si>
  <si>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</si>
  <si>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</si>
  <si>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</si>
  <si>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</si>
  <si>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</si>
  <si>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</si>
  <si>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</si>
  <si>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</si>
  <si>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</si>
  <si>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</si>
  <si>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</si>
  <si>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</si>
  <si>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</si>
  <si>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</si>
  <si>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</si>
  <si>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</si>
  <si>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</si>
  <si>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</si>
  <si>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</si>
  <si>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</si>
  <si>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</si>
  <si>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</si>
  <si>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</si>
  <si>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</si>
  <si>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</si>
  <si>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</si>
  <si>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</si>
  <si>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</si>
  <si>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</si>
  <si>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</si>
  <si>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</si>
  <si>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</si>
  <si>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</si>
  <si>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</si>
  <si>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</si>
  <si>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</si>
  <si>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</si>
  <si>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</si>
  <si>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</si>
  <si>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</si>
  <si>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</si>
  <si>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</si>
  <si>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</si>
  <si>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</si>
  <si>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</si>
  <si>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</si>
  <si>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</si>
  <si>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</si>
  <si>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</si>
  <si>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</si>
  <si>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</si>
  <si>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</si>
  <si>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</si>
  <si>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</si>
  <si>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</si>
  <si>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</si>
  <si>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</si>
  <si>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</si>
  <si>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</si>
  <si>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</si>
  <si>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</si>
  <si>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</si>
  <si>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</si>
  <si>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</si>
  <si>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</si>
  <si>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</si>
  <si>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</si>
  <si>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</si>
  <si>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</si>
  <si>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</si>
  <si>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</si>
  <si>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</si>
  <si>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</si>
  <si>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</si>
  <si>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</si>
  <si>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</si>
  <si>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</si>
  <si>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</si>
  <si>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</si>
  <si>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</si>
  <si>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</si>
  <si>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</si>
  <si>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</si>
  <si>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</si>
  <si>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</si>
  <si>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</si>
  <si>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</si>
  <si>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</si>
  <si>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</si>
  <si>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</si>
  <si>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</si>
  <si>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</si>
  <si>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</si>
  <si>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</si>
  <si>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</si>
  <si>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</si>
  <si>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</si>
  <si>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</si>
  <si>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</si>
  <si>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</si>
  <si>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</si>
  <si>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</si>
  <si>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</si>
  <si>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</si>
  <si>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</si>
  <si>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</si>
  <si>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</si>
  <si>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</si>
  <si>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</si>
  <si>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</si>
  <si>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</si>
  <si>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</si>
  <si>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</si>
  <si>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</si>
  <si>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</si>
  <si>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</si>
  <si>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</si>
  <si>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</si>
  <si>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</si>
  <si>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</si>
  <si>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</si>
  <si>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</si>
  <si>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</si>
  <si>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</si>
  <si>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</si>
  <si>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</si>
  <si>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</si>
  <si>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</si>
  <si>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</si>
  <si>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</si>
  <si>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</si>
  <si>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</si>
  <si>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</si>
  <si>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</si>
  <si>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</si>
  <si>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</si>
  <si>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</si>
  <si>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</si>
  <si>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</si>
  <si>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</si>
  <si>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</si>
  <si>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</si>
  <si>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</si>
  <si>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</si>
  <si>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</si>
  <si>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</si>
  <si>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</si>
  <si>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</si>
  <si>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</si>
  <si>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</si>
  <si>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</si>
  <si>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</si>
  <si>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</si>
  <si>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</si>
  <si>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</si>
  <si>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</si>
  <si>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</si>
  <si>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</si>
  <si>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</si>
  <si>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</si>
  <si>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</si>
  <si>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</si>
  <si>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</si>
  <si>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</si>
  <si>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</si>
  <si>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</si>
  <si>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</si>
  <si>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</si>
  <si>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</si>
  <si>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</si>
  <si>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</si>
  <si>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</si>
  <si>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</si>
  <si>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</si>
  <si>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</si>
  <si>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</si>
  <si>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</si>
  <si>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</si>
  <si>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</si>
  <si>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</si>
  <si>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</si>
  <si>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</si>
  <si>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</si>
  <si>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</si>
  <si>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</si>
  <si>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</si>
  <si>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</si>
  <si>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</si>
  <si>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</si>
  <si>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</si>
  <si>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</si>
  <si>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</si>
  <si>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</si>
  <si>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</si>
  <si>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</si>
  <si>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</si>
  <si>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</si>
  <si>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</si>
  <si>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</si>
  <si>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</si>
  <si>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</si>
  <si>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</si>
  <si>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</si>
  <si>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</si>
  <si>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</si>
  <si>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</si>
  <si>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</si>
  <si>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</si>
  <si>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</si>
  <si>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</si>
  <si>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</si>
  <si>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</si>
  <si>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</si>
  <si>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</si>
  <si>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</si>
  <si>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</si>
  <si>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</si>
  <si>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</si>
  <si>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</si>
  <si>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</si>
  <si>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</si>
  <si>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</si>
  <si>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</si>
  <si>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</si>
  <si>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</si>
  <si>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</si>
  <si>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</si>
  <si>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</si>
  <si>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</si>
  <si>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</si>
  <si>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</si>
  <si>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</si>
  <si>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</si>
  <si>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</si>
  <si>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</si>
  <si>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</si>
  <si>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</si>
  <si>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</si>
  <si>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</si>
  <si>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</si>
  <si>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</si>
  <si>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</si>
  <si>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</si>
  <si>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</si>
  <si>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</si>
  <si>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</si>
  <si>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</si>
  <si>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</si>
  <si>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</si>
  <si>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</si>
  <si>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</si>
  <si>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</si>
  <si>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</si>
  <si>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</si>
  <si>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</si>
  <si>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</si>
  <si>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</si>
  <si>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</si>
  <si>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</si>
  <si>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</si>
  <si>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</si>
  <si>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</si>
  <si>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</si>
  <si>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</si>
  <si>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</si>
  <si>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</si>
  <si>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</si>
  <si>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</si>
  <si>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</si>
  <si>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</si>
  <si>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</si>
  <si>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</si>
  <si>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</si>
  <si>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</si>
  <si>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</si>
  <si>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</si>
  <si>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</si>
  <si>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</si>
  <si>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</si>
  <si>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</si>
  <si>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</si>
  <si>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</si>
  <si>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</si>
  <si>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</si>
  <si>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</si>
  <si>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</si>
  <si>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</si>
  <si>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</si>
  <si>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</si>
  <si>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</si>
  <si>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</si>
  <si>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</si>
  <si>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</si>
  <si>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</si>
  <si>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</si>
  <si>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</si>
  <si>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</si>
  <si>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</si>
  <si>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</si>
  <si>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</si>
  <si>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</si>
  <si>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</si>
  <si>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</si>
  <si>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</si>
  <si>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</si>
  <si>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</si>
  <si>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</si>
  <si>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</si>
  <si>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</si>
  <si>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</si>
  <si>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</si>
  <si>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</si>
  <si>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</si>
  <si>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</si>
  <si>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</si>
  <si>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</si>
  <si>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</si>
  <si>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</si>
  <si>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</si>
  <si>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</si>
  <si>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</si>
  <si>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</si>
  <si>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</si>
  <si>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</si>
  <si>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</si>
  <si>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</si>
  <si>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</si>
  <si>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</si>
  <si>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</si>
  <si>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</si>
  <si>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</si>
  <si>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</si>
  <si>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</si>
  <si>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</si>
  <si>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</si>
  <si>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</si>
  <si>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</si>
  <si>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</si>
  <si>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</si>
  <si>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</si>
  <si>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</si>
  <si>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</si>
  <si>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</si>
  <si>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</si>
  <si>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</si>
  <si>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</si>
  <si>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</si>
  <si>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</si>
  <si>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</si>
  <si>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</si>
  <si>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</si>
  <si>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</si>
  <si>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</si>
  <si>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</si>
  <si>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</si>
  <si>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</si>
  <si>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</si>
  <si>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</si>
  <si>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</si>
  <si>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</si>
  <si>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</si>
  <si>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</si>
  <si>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</si>
  <si>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</si>
  <si>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</si>
  <si>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</si>
  <si>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</si>
  <si>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</si>
  <si>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</si>
  <si>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</si>
  <si>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</si>
  <si>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</si>
  <si>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</si>
  <si>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</si>
  <si>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</si>
  <si>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</si>
  <si>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</si>
  <si>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</si>
  <si>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</si>
  <si>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</si>
  <si>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</si>
  <si>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</si>
  <si>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</si>
  <si>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</si>
  <si>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</si>
  <si>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</si>
  <si>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</si>
  <si>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</si>
  <si>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</si>
  <si>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</si>
  <si>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</si>
  <si>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</si>
  <si>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</si>
  <si>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</si>
  <si>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</si>
  <si>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</si>
  <si>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</si>
  <si>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</si>
  <si>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</si>
  <si>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</si>
  <si>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</si>
  <si>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</si>
  <si>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</si>
  <si>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</si>
  <si>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</si>
  <si>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</si>
  <si>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</si>
  <si>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</si>
  <si>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</si>
  <si>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</si>
  <si>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</si>
  <si>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</si>
  <si>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</si>
  <si>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</si>
  <si>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</si>
  <si>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</si>
  <si>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</si>
  <si>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</si>
  <si>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</si>
  <si>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</si>
  <si>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</si>
  <si>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</si>
  <si>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</si>
  <si>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</si>
  <si>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</si>
  <si>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</si>
  <si>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</si>
  <si>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</si>
  <si>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</si>
  <si>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</si>
  <si>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</si>
  <si>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</si>
  <si>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</si>
  <si>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</si>
  <si>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</si>
  <si>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</si>
  <si>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</si>
  <si>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</si>
  <si>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</si>
  <si>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</si>
  <si>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</si>
  <si>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</si>
  <si>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</si>
  <si>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</si>
  <si>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</si>
  <si>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</si>
  <si>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</si>
  <si>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</si>
  <si>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</si>
  <si>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</si>
  <si>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</si>
  <si>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</si>
  <si>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</si>
  <si>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</si>
  <si>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</si>
  <si>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</si>
  <si>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</si>
  <si>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</si>
  <si>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</si>
  <si>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</si>
  <si>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</si>
  <si>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</si>
  <si>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</si>
  <si>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</si>
  <si>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</si>
  <si>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</si>
  <si>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</si>
  <si>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</si>
  <si>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</si>
  <si>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</si>
  <si>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</si>
  <si>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</si>
  <si>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</si>
  <si>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</si>
  <si>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</si>
  <si>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</si>
  <si>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</si>
  <si>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</si>
  <si>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</si>
  <si>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</si>
  <si>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</si>
  <si>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</si>
  <si>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</si>
  <si>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</si>
  <si>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</si>
  <si>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</si>
  <si>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</si>
  <si>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</si>
  <si>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</si>
  <si>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</si>
  <si>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</si>
  <si>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</si>
  <si>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</si>
  <si>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</si>
  <si>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</si>
  <si>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</si>
  <si>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</si>
  <si>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</si>
  <si>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</si>
  <si>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</si>
  <si>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</si>
  <si>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</si>
  <si>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</si>
  <si>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</si>
  <si>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</si>
  <si>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</si>
  <si>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</si>
  <si>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</si>
  <si>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</si>
  <si>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</si>
  <si>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</si>
  <si>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</si>
  <si>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</si>
  <si>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</si>
  <si>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</si>
  <si>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</si>
  <si>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</si>
  <si>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</si>
  <si>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</si>
  <si>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</si>
  <si>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</si>
  <si>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</si>
  <si>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</si>
  <si>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</si>
  <si>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</si>
  <si>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</si>
  <si>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</si>
  <si>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</si>
  <si>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</si>
  <si>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</si>
  <si>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</si>
  <si>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</si>
  <si>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</si>
  <si>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</si>
  <si>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</si>
  <si>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</si>
  <si>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</si>
  <si>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</si>
  <si>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</si>
  <si>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</si>
  <si>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</si>
  <si>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</si>
  <si>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</si>
  <si>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</si>
  <si>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</si>
  <si>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</si>
  <si>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</si>
  <si>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</si>
  <si>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</si>
  <si>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</si>
  <si>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</si>
  <si>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</si>
  <si>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</si>
  <si>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</si>
  <si>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</si>
  <si>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</si>
  <si>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</si>
  <si>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</si>
  <si>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</si>
  <si>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</si>
  <si>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</si>
  <si>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</si>
  <si>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</si>
  <si>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</si>
  <si>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</si>
  <si>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</si>
  <si>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</si>
  <si>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</si>
  <si>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</si>
  <si>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</si>
  <si>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</si>
  <si>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</si>
  <si>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</si>
  <si>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</si>
  <si>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</si>
  <si>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</si>
  <si>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</si>
  <si>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</si>
  <si>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</si>
  <si>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</si>
  <si>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</si>
  <si>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</si>
  <si>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</si>
  <si>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</si>
  <si>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</si>
  <si>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</si>
  <si>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</si>
  <si>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</si>
  <si>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</si>
  <si>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</si>
  <si>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</si>
  <si>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</si>
  <si>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</si>
  <si>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</si>
  <si>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</si>
  <si>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</si>
  <si>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</si>
  <si>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</si>
  <si>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</si>
  <si>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</si>
  <si>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</si>
  <si>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</si>
  <si>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</si>
  <si>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</si>
  <si>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</si>
  <si>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</si>
  <si>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</si>
  <si>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</si>
  <si>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</si>
  <si>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</si>
  <si>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</si>
  <si>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</si>
  <si>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</si>
  <si>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</si>
  <si>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</si>
  <si>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</si>
  <si>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</si>
  <si>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</si>
  <si>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</si>
  <si>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</si>
  <si>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</si>
  <si>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</si>
  <si>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</si>
  <si>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</si>
  <si>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</si>
  <si>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</si>
  <si>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</si>
  <si>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</si>
  <si>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</si>
  <si>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</si>
  <si>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</si>
  <si>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</si>
  <si>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</si>
  <si>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</si>
  <si>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</si>
  <si>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</si>
  <si>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</si>
  <si>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</si>
  <si>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</si>
  <si>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</si>
  <si>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</si>
  <si>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</si>
  <si>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</si>
  <si>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</si>
  <si>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</si>
  <si>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</si>
  <si>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</si>
  <si>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</si>
  <si>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</si>
  <si>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</si>
  <si>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</si>
  <si>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</si>
  <si>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</si>
  <si>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</si>
  <si>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</si>
  <si>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</si>
  <si>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</si>
  <si>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</si>
  <si>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</si>
  <si>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</si>
  <si>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</si>
  <si>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</si>
  <si>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</si>
  <si>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</si>
  <si>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</si>
  <si>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</si>
  <si>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</si>
  <si>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</si>
  <si>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</si>
  <si>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</si>
  <si>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</si>
  <si>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</si>
  <si>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</si>
  <si>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</si>
  <si>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</si>
  <si>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</si>
  <si>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</si>
  <si>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</si>
  <si>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</si>
  <si>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</si>
  <si>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</si>
  <si>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</si>
  <si>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</si>
  <si>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</si>
  <si>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</si>
  <si>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</si>
  <si>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</si>
  <si>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</si>
  <si>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</si>
  <si>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</si>
  <si>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</si>
  <si>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</si>
  <si>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</si>
  <si>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</si>
  <si>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</si>
  <si>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</si>
  <si>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</si>
  <si>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</si>
  <si>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</si>
  <si>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</si>
  <si>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</si>
  <si>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</si>
  <si>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</si>
  <si>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</si>
  <si>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</si>
  <si>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</si>
  <si>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</si>
  <si>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</si>
  <si>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</si>
  <si>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</si>
  <si>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</si>
  <si>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</si>
  <si>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</si>
  <si>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</si>
  <si>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</si>
  <si>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</si>
  <si>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</si>
  <si>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</si>
  <si>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</si>
  <si>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</si>
  <si>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</si>
  <si>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</si>
  <si>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</si>
  <si>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</si>
  <si>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</si>
  <si>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</si>
  <si>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</si>
  <si>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</si>
  <si>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</si>
  <si>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</si>
  <si>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</si>
  <si>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</si>
  <si>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</si>
  <si>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</si>
  <si>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</si>
  <si>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</si>
  <si>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</si>
  <si>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</si>
  <si>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</si>
  <si>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</si>
  <si>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</si>
  <si>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</si>
  <si>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</si>
  <si>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</si>
  <si>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</si>
  <si>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</si>
  <si>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</si>
  <si>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</si>
  <si>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</si>
  <si>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</si>
  <si>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</si>
  <si>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</si>
  <si>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</si>
  <si>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</si>
  <si>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</si>
  <si>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</si>
  <si>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</si>
  <si>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</si>
  <si>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</si>
  <si>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</si>
  <si>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</si>
  <si>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</si>
  <si>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</si>
  <si>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</si>
  <si>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</si>
  <si>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</si>
  <si>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</si>
  <si>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</si>
  <si>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</si>
  <si>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</si>
  <si>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</si>
  <si>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</si>
  <si>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</si>
  <si>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</si>
  <si>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</si>
  <si>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</si>
  <si>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</si>
  <si>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</si>
  <si>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</si>
  <si>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</si>
  <si>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</si>
  <si>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</si>
  <si>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</si>
  <si>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</si>
  <si>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</si>
  <si>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</si>
  <si>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</si>
  <si>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</si>
  <si>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</si>
  <si>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</si>
  <si>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</si>
  <si>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</si>
  <si>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</si>
  <si>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</si>
  <si>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</si>
  <si>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</si>
  <si>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</si>
  <si>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</si>
  <si>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</si>
  <si>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</si>
  <si>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</si>
  <si>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</si>
  <si>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</si>
  <si>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</si>
  <si>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</si>
  <si>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</si>
  <si>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</si>
  <si>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</si>
  <si>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</si>
  <si>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</si>
  <si>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</si>
  <si>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</si>
  <si>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</si>
  <si>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</si>
  <si>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</si>
  <si>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</si>
  <si>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</si>
  <si>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</si>
  <si>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</si>
  <si>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</si>
  <si>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</si>
  <si>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</si>
  <si>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</si>
  <si>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</si>
  <si>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</si>
  <si>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</si>
  <si>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</si>
  <si>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</si>
  <si>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</si>
  <si>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</si>
  <si>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</si>
  <si>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</si>
  <si>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</si>
  <si>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</si>
  <si>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</si>
  <si>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</si>
  <si>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</si>
  <si>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</si>
  <si>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</si>
  <si>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</si>
  <si>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</si>
  <si>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</si>
  <si>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</si>
  <si>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</si>
  <si>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</si>
  <si>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</si>
  <si>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</si>
  <si>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</si>
  <si>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</si>
  <si>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</si>
  <si>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</si>
  <si>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</si>
  <si>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</si>
  <si>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</si>
  <si>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</si>
  <si>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</si>
  <si>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</si>
  <si>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</si>
  <si>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</si>
  <si>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</si>
  <si>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</si>
  <si>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</si>
  <si>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</si>
  <si>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</si>
  <si>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</si>
  <si>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</si>
  <si>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</si>
  <si>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</si>
  <si>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</si>
  <si>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</si>
  <si>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</si>
  <si>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</si>
  <si>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</si>
  <si>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</si>
  <si>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</si>
  <si>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</si>
  <si>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</si>
  <si>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</si>
  <si>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</si>
  <si>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</si>
  <si>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</si>
  <si>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</si>
  <si>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</si>
  <si>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</si>
  <si>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</si>
  <si>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</si>
  <si>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</si>
  <si>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</si>
  <si>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</si>
  <si>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</si>
  <si>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</si>
  <si>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</si>
  <si>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</si>
  <si>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</si>
  <si>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</si>
  <si>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</si>
  <si>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</si>
  <si>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</si>
  <si>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</si>
  <si>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</si>
  <si>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</si>
  <si>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</si>
  <si>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</si>
  <si>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</si>
  <si>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</si>
  <si>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</si>
  <si>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</si>
  <si>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</si>
  <si>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</si>
  <si>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</si>
  <si>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</si>
  <si>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</si>
  <si>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</si>
  <si>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</si>
  <si>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</si>
  <si>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</si>
  <si>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</si>
  <si>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</si>
  <si>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</si>
  <si>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</si>
  <si>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</si>
  <si>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</si>
  <si>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</si>
  <si>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</si>
  <si>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</si>
  <si>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</si>
  <si>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</si>
  <si>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</si>
  <si>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</si>
  <si>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</si>
  <si>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</si>
  <si>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</si>
  <si>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</si>
  <si>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</si>
  <si>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</si>
  <si>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</si>
  <si>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</si>
  <si>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</si>
  <si>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</si>
  <si>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</si>
  <si>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</si>
  <si>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</si>
  <si>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</si>
  <si>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</si>
  <si>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</si>
  <si>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</si>
  <si>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</si>
  <si>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</si>
  <si>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</si>
  <si>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</si>
  <si>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</si>
  <si>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</si>
  <si>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</si>
  <si>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</si>
  <si>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</si>
  <si>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</si>
  <si>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</si>
  <si>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</si>
  <si>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</si>
  <si>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</si>
  <si>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</si>
  <si>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</si>
  <si>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</si>
  <si>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</si>
  <si>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</si>
  <si>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</si>
  <si>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</si>
  <si>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</si>
  <si>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</si>
  <si>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</si>
  <si>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</si>
  <si>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</si>
  <si>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</si>
  <si>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</si>
  <si>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</si>
  <si>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</si>
  <si>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</si>
  <si>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</si>
  <si>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</si>
  <si>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</si>
  <si>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</si>
  <si>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</si>
  <si>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</si>
  <si>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</si>
  <si>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</si>
  <si>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</si>
  <si>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</si>
  <si>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</si>
  <si>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</si>
  <si>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</si>
  <si>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</si>
  <si>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</si>
  <si>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</si>
  <si>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</si>
  <si>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</si>
  <si>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</si>
  <si>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</si>
  <si>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</si>
  <si>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</si>
  <si>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</si>
  <si>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</si>
  <si>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</si>
  <si>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</si>
  <si>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</si>
  <si>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</si>
  <si>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</si>
  <si>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</si>
  <si>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</si>
  <si>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</si>
  <si>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</si>
  <si>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</si>
  <si>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</si>
  <si>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</si>
  <si>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</si>
  <si>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</si>
  <si>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</si>
  <si>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</si>
  <si>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</si>
  <si>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</si>
  <si>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</si>
  <si>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</si>
  <si>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</si>
  <si>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</si>
  <si>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</si>
  <si>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</si>
  <si>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</si>
  <si>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</si>
  <si>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</si>
  <si>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</si>
  <si>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</si>
  <si>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</si>
  <si>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</si>
  <si>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</si>
  <si>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</si>
  <si>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</si>
  <si>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</si>
  <si>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</si>
  <si>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</si>
  <si>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</si>
  <si>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</si>
  <si>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</si>
  <si>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</si>
  <si>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</si>
  <si>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</si>
  <si>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</si>
  <si>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</si>
  <si>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</si>
  <si>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</si>
  <si>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</si>
  <si>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</si>
  <si>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</si>
  <si>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</si>
  <si>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</si>
  <si>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</si>
  <si>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</si>
  <si>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</si>
  <si>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</si>
  <si>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</si>
  <si>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</si>
  <si>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</si>
  <si>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</si>
  <si>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</si>
  <si>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</si>
  <si>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</si>
  <si>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</si>
  <si>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</si>
  <si>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</si>
  <si>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</si>
  <si>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</si>
  <si>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</si>
  <si>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</si>
  <si>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</si>
  <si>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</si>
  <si>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</si>
  <si>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</si>
  <si>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</si>
  <si>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</si>
  <si>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</si>
  <si>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</si>
  <si>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</si>
  <si>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</si>
  <si>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</si>
  <si>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</si>
  <si>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</si>
  <si>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</si>
  <si>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</si>
  <si>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</si>
  <si>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</si>
  <si>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</si>
  <si>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</si>
  <si>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</si>
  <si>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</si>
  <si>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</si>
  <si>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</si>
  <si>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</si>
  <si>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</si>
  <si>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</si>
  <si>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</si>
  <si>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</si>
  <si>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</si>
  <si>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</si>
  <si>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</si>
  <si>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</si>
  <si>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</si>
  <si>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</si>
  <si>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</si>
  <si>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</si>
  <si>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</si>
  <si>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</si>
  <si>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</si>
  <si>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</si>
  <si>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</si>
  <si>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</si>
  <si>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</si>
  <si>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</si>
  <si>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</si>
  <si>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</si>
  <si>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</si>
  <si>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</si>
  <si>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</si>
  <si>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</si>
  <si>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</si>
  <si>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</si>
  <si>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</si>
  <si>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</si>
  <si>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</si>
  <si>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</si>
  <si>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</si>
  <si>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</si>
  <si>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</si>
  <si>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</si>
  <si>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</si>
  <si>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</si>
  <si>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</si>
  <si>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</si>
  <si>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</si>
  <si>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</si>
  <si>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</si>
  <si>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</si>
  <si>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</si>
  <si>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</si>
  <si>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</si>
  <si>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</si>
  <si>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</si>
  <si>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</si>
  <si>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</si>
  <si>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</si>
  <si>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</si>
  <si>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</si>
  <si>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</si>
  <si>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</si>
  <si>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</si>
  <si>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</si>
  <si>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</si>
  <si>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</si>
  <si>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</si>
  <si>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</si>
  <si>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</si>
  <si>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</si>
  <si>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</si>
  <si>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</si>
  <si>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</si>
  <si>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</si>
  <si>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</si>
  <si>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</si>
  <si>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</si>
  <si>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</si>
  <si>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</si>
  <si>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</si>
  <si>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</si>
  <si>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</si>
  <si>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</si>
  <si>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</si>
  <si>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</si>
  <si>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</si>
  <si>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</si>
  <si>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</si>
  <si>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</si>
  <si>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</si>
  <si>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</si>
  <si>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</si>
  <si>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</si>
  <si>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</si>
  <si>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</si>
  <si>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</si>
  <si>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</si>
  <si>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</si>
  <si>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</si>
  <si>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</si>
  <si>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</si>
  <si>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</si>
  <si>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</si>
  <si>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</si>
  <si>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</si>
  <si>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</si>
  <si>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</si>
  <si>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</si>
  <si>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</si>
  <si>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</si>
  <si>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</si>
  <si>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</si>
  <si>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</si>
  <si>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</si>
  <si>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</si>
  <si>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</si>
  <si>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</si>
  <si>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</si>
  <si>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</si>
  <si>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</si>
  <si>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</si>
  <si>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</si>
  <si>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</si>
  <si>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</si>
  <si>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</si>
  <si>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</si>
  <si>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</si>
  <si>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</si>
  <si>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</si>
  <si>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</si>
  <si>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</si>
  <si>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</si>
  <si>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</si>
  <si>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</si>
  <si>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</si>
  <si>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</si>
  <si>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</si>
  <si>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</si>
  <si>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</si>
  <si>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</si>
  <si>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</si>
  <si>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</si>
  <si>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</si>
  <si>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</si>
  <si>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</si>
  <si>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</si>
  <si>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</si>
  <si>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</si>
  <si>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</si>
  <si>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</si>
  <si>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</si>
  <si>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</si>
  <si>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</si>
  <si>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</si>
  <si>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</si>
  <si>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</si>
  <si>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</si>
  <si>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</si>
  <si>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</si>
  <si>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</si>
  <si>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</si>
  <si>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</si>
  <si>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</si>
  <si>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</si>
  <si>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</si>
  <si>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</si>
  <si>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</si>
  <si>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</si>
  <si>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</si>
  <si>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</si>
  <si>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</si>
  <si>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</si>
  <si>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</si>
  <si>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</si>
  <si>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</si>
  <si>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</si>
  <si>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</si>
  <si>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</si>
  <si>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</si>
  <si>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</si>
  <si>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</si>
  <si>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</si>
  <si>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</si>
  <si>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</si>
  <si>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</si>
  <si>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</si>
  <si>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</si>
  <si>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</si>
  <si>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</si>
  <si>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</si>
  <si>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</si>
  <si>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</si>
  <si>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</si>
  <si>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</si>
  <si>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</si>
  <si>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</si>
  <si>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</si>
  <si>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</si>
  <si>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</si>
  <si>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</si>
  <si>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</si>
  <si>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</si>
  <si>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</si>
  <si>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</si>
  <si>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</si>
  <si>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</si>
  <si>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</si>
  <si>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</si>
  <si>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</si>
  <si>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</si>
  <si>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</si>
  <si>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</si>
  <si>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</si>
  <si>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</si>
  <si>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</si>
  <si>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</si>
  <si>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</si>
  <si>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</si>
  <si>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</si>
  <si>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</si>
  <si>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</si>
  <si>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</si>
  <si>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</si>
  <si>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</si>
  <si>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</si>
  <si>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</si>
  <si>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</si>
  <si>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</si>
  <si>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</si>
  <si>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</si>
  <si>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</si>
  <si>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</si>
  <si>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</si>
  <si>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</si>
  <si>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</si>
  <si>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</si>
  <si>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</si>
  <si>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</si>
  <si>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</si>
  <si>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</si>
  <si>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</si>
  <si>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</si>
  <si>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</si>
  <si>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</si>
  <si>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</si>
  <si>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</si>
  <si>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</si>
  <si>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</si>
  <si>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</si>
  <si>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</si>
  <si>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</si>
  <si>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</si>
  <si>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</si>
  <si>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</si>
  <si>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</si>
  <si>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</si>
  <si>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</si>
  <si>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</si>
  <si>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</si>
  <si>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</si>
  <si>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</si>
  <si>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</si>
  <si>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</si>
  <si>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</si>
  <si>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</si>
  <si>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</si>
  <si>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</si>
  <si>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</si>
  <si>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</si>
  <si>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</si>
  <si>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</si>
  <si>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</si>
  <si>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</si>
  <si>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</si>
  <si>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</si>
  <si>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</si>
  <si>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</si>
  <si>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</si>
  <si>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</si>
  <si>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</si>
  <si>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</si>
  <si>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</si>
  <si>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</si>
  <si>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</si>
  <si>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</si>
  <si>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</si>
  <si>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</si>
  <si>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</si>
  <si>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</si>
  <si>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</si>
  <si>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</si>
  <si>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</si>
  <si>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</si>
  <si>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</si>
  <si>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</si>
  <si>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</si>
  <si>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</si>
  <si>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</si>
  <si>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</si>
  <si>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</si>
  <si>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</si>
  <si>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</si>
  <si>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</si>
  <si>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</si>
  <si>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</si>
  <si>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</si>
  <si>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</si>
  <si>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</si>
  <si>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</si>
  <si>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</si>
  <si>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</si>
  <si>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</si>
  <si>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</si>
  <si>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</si>
  <si>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</si>
  <si>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</si>
  <si>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</si>
  <si>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</si>
  <si>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</si>
  <si>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</si>
  <si>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</si>
  <si>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</si>
  <si>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</si>
  <si>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</si>
  <si>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</si>
  <si>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</si>
  <si>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</si>
  <si>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</si>
  <si>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</si>
  <si>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</si>
  <si>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</si>
  <si>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</si>
  <si>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</si>
  <si>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</si>
  <si>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</si>
  <si>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</si>
  <si>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</si>
  <si>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</si>
  <si>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</si>
  <si>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</si>
  <si>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</si>
  <si>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</si>
  <si>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</si>
  <si>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</si>
  <si>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</si>
  <si>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</si>
  <si>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</si>
  <si>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</si>
  <si>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</si>
  <si>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</si>
  <si>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</si>
  <si>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</si>
  <si>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</si>
  <si>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</si>
  <si>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</si>
  <si>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</si>
  <si>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</si>
  <si>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</si>
  <si>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</si>
  <si>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</si>
  <si>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</si>
  <si>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</si>
  <si>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</si>
  <si>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</si>
  <si>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</si>
  <si>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</si>
  <si>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</si>
  <si>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</si>
  <si>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</si>
  <si>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</si>
  <si>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</si>
  <si>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</si>
  <si>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</si>
  <si>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</si>
  <si>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</si>
  <si>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</si>
  <si>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</si>
  <si>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</si>
  <si>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</si>
  <si>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</si>
  <si>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</si>
  <si>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</si>
  <si>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</si>
  <si>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</si>
  <si>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</si>
  <si>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</si>
  <si>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</si>
  <si>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</si>
  <si>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</si>
  <si>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</si>
  <si>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</si>
  <si>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</si>
  <si>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</si>
  <si>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</si>
  <si>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</si>
  <si>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</si>
  <si>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</si>
  <si>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</si>
  <si>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</si>
  <si>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</si>
  <si>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</si>
  <si>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</si>
  <si>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</si>
  <si>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</si>
  <si>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</si>
  <si>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</si>
  <si>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</si>
  <si>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</si>
  <si>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</si>
  <si>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</si>
  <si>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</si>
  <si>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</si>
  <si>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</si>
  <si>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</si>
  <si>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</si>
  <si>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</si>
  <si>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</si>
  <si>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</si>
  <si>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</si>
  <si>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</si>
  <si>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</si>
  <si>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</si>
  <si>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</si>
  <si>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</si>
  <si>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</si>
  <si>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</si>
  <si>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</si>
  <si>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</si>
  <si>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</si>
  <si>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</si>
  <si>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</si>
  <si>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</si>
  <si>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</si>
  <si>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</si>
  <si>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</si>
  <si>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</si>
  <si>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</si>
  <si>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</si>
  <si>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</si>
  <si>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</si>
  <si>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</si>
  <si>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</si>
  <si>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</si>
  <si>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</si>
  <si>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</si>
  <si>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</si>
  <si>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</si>
  <si>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</si>
  <si>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</si>
  <si>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</si>
  <si>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</si>
  <si>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</si>
  <si>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</si>
  <si>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</si>
  <si>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</si>
  <si>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</si>
  <si>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</si>
  <si>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</si>
  <si>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</si>
  <si>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</si>
  <si>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</si>
  <si>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</si>
  <si>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</si>
  <si>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</si>
  <si>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</si>
  <si>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</si>
  <si>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</si>
  <si>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</si>
  <si>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</si>
  <si>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</si>
  <si>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</si>
  <si>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</si>
  <si>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</si>
  <si>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</si>
  <si>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</si>
  <si>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</si>
  <si>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</si>
  <si>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</si>
  <si>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</si>
  <si>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</si>
  <si>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</si>
  <si>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</si>
  <si>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</si>
  <si>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</si>
  <si>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</si>
  <si>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</si>
  <si>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</si>
  <si>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</si>
  <si>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</si>
  <si>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</si>
  <si>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</si>
  <si>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</si>
  <si>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</si>
  <si>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</si>
  <si>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</si>
  <si>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</si>
  <si>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</si>
  <si>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</si>
  <si>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</si>
  <si>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</si>
  <si>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</si>
  <si>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</si>
  <si>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</si>
  <si>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</si>
  <si>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</si>
  <si>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</si>
  <si>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</si>
  <si>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</si>
  <si>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</si>
  <si>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</si>
  <si>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</si>
  <si>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</si>
  <si>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</si>
  <si>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</si>
  <si>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</si>
  <si>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</si>
  <si>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</si>
  <si>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</si>
  <si>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</si>
  <si>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</si>
  <si>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</si>
  <si>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</si>
  <si>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</si>
  <si>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</si>
  <si>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</si>
  <si>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</si>
  <si>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</si>
  <si>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</si>
  <si>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</si>
  <si>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</si>
  <si>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</si>
  <si>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</si>
  <si>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</si>
  <si>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</si>
  <si>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</si>
  <si>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</si>
  <si>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</si>
  <si>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</si>
  <si>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</si>
  <si>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</si>
  <si>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</si>
  <si>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</si>
  <si>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</si>
  <si>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</si>
  <si>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</si>
  <si>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</si>
  <si>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</si>
  <si>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</si>
  <si>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</si>
  <si>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</si>
  <si>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</si>
  <si>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</si>
  <si>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</si>
  <si>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</si>
  <si>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</si>
  <si>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</si>
  <si>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</si>
  <si>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</si>
  <si>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</si>
  <si>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</si>
  <si>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</si>
  <si>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</si>
  <si>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</si>
  <si>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</si>
  <si>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</si>
  <si>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</si>
  <si>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</si>
  <si>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</si>
  <si>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</si>
  <si>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</si>
  <si>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</si>
  <si>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</si>
  <si>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</si>
  <si>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</si>
  <si>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</si>
  <si>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</si>
  <si>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</si>
  <si>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</si>
  <si>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</si>
  <si>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</si>
  <si>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</si>
  <si>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</si>
  <si>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</si>
  <si>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</si>
  <si>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</si>
  <si>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</si>
  <si>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</si>
  <si>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</si>
  <si>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</si>
  <si>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</si>
  <si>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</si>
  <si>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</si>
  <si>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</si>
  <si>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</si>
  <si>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</si>
  <si>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</si>
  <si>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</si>
  <si>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</si>
  <si>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</si>
  <si>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</si>
  <si>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</si>
  <si>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</si>
  <si>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</si>
  <si>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</si>
  <si>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</si>
  <si>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</si>
  <si>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</si>
  <si>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</si>
  <si>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</si>
  <si>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</si>
  <si>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</si>
  <si>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</si>
  <si>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</si>
  <si>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</si>
  <si>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</si>
  <si>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</si>
  <si>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</si>
  <si>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</si>
  <si>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</si>
  <si>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</si>
  <si>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</si>
  <si>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</si>
  <si>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</si>
  <si>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</si>
  <si>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</si>
  <si>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</si>
  <si>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</si>
  <si>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</si>
  <si>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</si>
  <si>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</si>
  <si>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</si>
  <si>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</si>
  <si>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</si>
  <si>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</si>
  <si>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</si>
  <si>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</si>
  <si>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</si>
  <si>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</si>
  <si>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</si>
  <si>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</si>
  <si>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</si>
  <si>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</si>
  <si>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</si>
  <si>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</si>
  <si>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</si>
  <si>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</si>
  <si>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</si>
  <si>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</si>
  <si>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</si>
  <si>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</si>
  <si>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</si>
  <si>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</si>
  <si>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</si>
  <si>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</si>
  <si>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</si>
  <si>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</si>
  <si>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</si>
  <si>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</si>
  <si>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</si>
  <si>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</si>
  <si>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</si>
  <si>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</si>
  <si>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</si>
  <si>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</si>
  <si>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</si>
  <si>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</si>
  <si>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</si>
  <si>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</si>
  <si>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</si>
  <si>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</si>
  <si>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</si>
  <si>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</si>
  <si>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</si>
  <si>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</si>
  <si>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</si>
  <si>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</si>
  <si>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</si>
  <si>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</si>
  <si>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</si>
  <si>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</si>
  <si>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</si>
  <si>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</si>
  <si>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</si>
  <si>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</si>
  <si>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</si>
  <si>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</si>
  <si>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</si>
  <si>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</si>
  <si>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</si>
  <si>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</si>
  <si>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</si>
  <si>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</si>
  <si>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</si>
  <si>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</si>
  <si>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</si>
  <si>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</si>
  <si>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</si>
  <si>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</si>
  <si>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</si>
  <si>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</si>
  <si>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</si>
  <si>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</si>
  <si>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</si>
  <si>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</si>
  <si>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</si>
  <si>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</si>
  <si>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</si>
  <si>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</si>
  <si>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</si>
  <si>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</si>
  <si>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</si>
  <si>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</si>
  <si>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</si>
  <si>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</si>
  <si>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</si>
  <si>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</si>
  <si>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</si>
  <si>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</si>
  <si>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</si>
  <si>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</si>
  <si>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</si>
  <si>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</si>
  <si>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</si>
  <si>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</si>
  <si>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</si>
  <si>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</si>
  <si>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</si>
  <si>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</si>
  <si>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</si>
  <si>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</si>
  <si>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</si>
  <si>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</si>
  <si>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</si>
  <si>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</si>
  <si>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</si>
  <si>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</si>
  <si>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</si>
  <si>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</si>
  <si>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</si>
  <si>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</si>
  <si>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</si>
  <si>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</si>
  <si>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</si>
  <si>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</si>
  <si>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</si>
  <si>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</si>
  <si>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</si>
  <si>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</si>
  <si>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</si>
  <si>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</si>
  <si>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</si>
  <si>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</si>
  <si>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</si>
  <si>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</si>
  <si>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</si>
  <si>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</si>
  <si>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</si>
  <si>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</si>
  <si>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</si>
  <si>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</si>
  <si>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</si>
  <si>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</si>
  <si>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</si>
  <si>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</si>
  <si>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</si>
  <si>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</si>
  <si>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</si>
  <si>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</si>
  <si>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</si>
  <si>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</si>
  <si>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</si>
  <si>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</si>
  <si>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</si>
  <si>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</si>
  <si>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</si>
  <si>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</si>
  <si>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</si>
  <si>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</si>
  <si>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</si>
  <si>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</si>
  <si>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</si>
  <si>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</si>
  <si>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</si>
  <si>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</si>
  <si>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</si>
  <si>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</si>
  <si>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</si>
  <si>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</si>
  <si>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</si>
  <si>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</si>
  <si>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</si>
  <si>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</si>
  <si>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</si>
  <si>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</si>
  <si>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</si>
  <si>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</si>
  <si>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</si>
  <si>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</si>
  <si>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</si>
  <si>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</si>
  <si>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</si>
  <si>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</si>
  <si>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</si>
  <si>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</si>
  <si>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</si>
  <si>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</si>
  <si>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</si>
  <si>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</si>
  <si>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</si>
  <si>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</si>
  <si>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</si>
  <si>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</si>
  <si>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</si>
  <si>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</si>
  <si>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</si>
  <si>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</si>
  <si>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</si>
  <si>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</si>
  <si>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</si>
  <si>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</si>
  <si>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</si>
  <si>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</si>
  <si>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</si>
  <si>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</si>
  <si>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</si>
  <si>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</si>
  <si>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</si>
  <si>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</si>
  <si>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</si>
  <si>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</si>
  <si>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</si>
  <si>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</si>
  <si>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</si>
  <si>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</si>
  <si>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</si>
  <si>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</si>
  <si>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</si>
  <si>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</si>
  <si>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</si>
  <si>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</si>
  <si>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</si>
  <si>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</si>
  <si>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</si>
  <si>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</si>
  <si>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</si>
  <si>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</si>
  <si>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</si>
  <si>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</si>
  <si>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</si>
  <si>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</si>
  <si>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</si>
  <si>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</si>
  <si>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</si>
  <si>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</si>
  <si>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</si>
  <si>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</si>
  <si>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</si>
  <si>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</si>
  <si>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</si>
  <si>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</si>
  <si>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</si>
  <si>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</si>
  <si>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</si>
  <si>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</si>
  <si>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</si>
  <si>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</si>
  <si>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</si>
  <si>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</si>
  <si>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</si>
  <si>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</si>
  <si>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</si>
  <si>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</si>
  <si>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</si>
  <si>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</si>
  <si>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</si>
  <si>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</si>
  <si>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</si>
  <si>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</si>
  <si>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</si>
  <si>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</si>
  <si>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</si>
  <si>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</si>
  <si>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</si>
  <si>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</si>
  <si>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</si>
  <si>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</si>
  <si>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</si>
  <si>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</si>
  <si>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</si>
  <si>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</si>
  <si>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</si>
  <si>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</si>
  <si>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</si>
  <si>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</si>
  <si>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</si>
  <si>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</si>
  <si>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</si>
  <si>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</si>
  <si>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</si>
  <si>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</si>
  <si>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</si>
  <si>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</si>
  <si>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</si>
  <si>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</si>
  <si>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</si>
  <si>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</si>
  <si>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</si>
  <si>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</si>
  <si>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</si>
  <si>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</si>
  <si>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</si>
  <si>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</si>
  <si>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</si>
  <si>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</si>
  <si>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</si>
  <si>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</si>
  <si>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</si>
  <si>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</si>
  <si>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</si>
  <si>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</si>
  <si>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</si>
  <si>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</si>
  <si>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</si>
  <si>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</si>
  <si>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</si>
  <si>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</si>
  <si>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</si>
  <si>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</si>
  <si>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</si>
  <si>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</si>
  <si>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</si>
  <si>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</si>
  <si>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</si>
  <si>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</si>
  <si>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</si>
  <si>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</si>
  <si>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</si>
  <si>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</si>
  <si>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</si>
  <si>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</si>
  <si>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</si>
  <si>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</si>
  <si>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</si>
  <si>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</si>
  <si>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</si>
  <si>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</si>
  <si>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</si>
  <si>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</si>
  <si>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</si>
  <si>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</si>
  <si>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</si>
  <si>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</si>
  <si>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</si>
  <si>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</si>
  <si>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</si>
  <si>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</si>
  <si>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</si>
  <si>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</si>
  <si>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</si>
  <si>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</si>
  <si>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</si>
  <si>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</si>
  <si>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</si>
  <si>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</si>
  <si>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</si>
  <si>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</si>
  <si>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</si>
  <si>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</si>
  <si>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</si>
  <si>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</si>
  <si>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</si>
  <si>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</si>
  <si>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</si>
  <si>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</si>
  <si>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</si>
  <si>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</si>
  <si>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</si>
  <si>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</si>
  <si>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</si>
  <si>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</si>
  <si>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</si>
  <si>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</si>
  <si>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</si>
  <si>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</si>
  <si>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</si>
  <si>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</si>
  <si>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</si>
  <si>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</si>
  <si>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</si>
  <si>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</si>
  <si>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</si>
  <si>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</si>
  <si>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</si>
  <si>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</si>
  <si>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</si>
  <si>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</si>
  <si>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</si>
  <si>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</si>
  <si>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</si>
  <si>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</si>
  <si>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</si>
  <si>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</si>
  <si>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</si>
  <si>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</si>
  <si>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</si>
  <si>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</si>
  <si>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</si>
  <si>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</si>
  <si>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</si>
  <si>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</si>
  <si>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</si>
  <si>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</si>
  <si>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</si>
  <si>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</si>
  <si>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</si>
  <si>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</si>
  <si>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</si>
  <si>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</si>
  <si>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</si>
  <si>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</si>
  <si>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</si>
  <si>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</si>
  <si>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</si>
  <si>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</si>
  <si>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</si>
  <si>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</si>
  <si>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</si>
  <si>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</si>
  <si>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</si>
  <si>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</si>
  <si>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</si>
  <si>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</si>
  <si>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</si>
  <si>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</si>
  <si>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</si>
  <si>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</si>
  <si>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</si>
  <si>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</si>
  <si>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</si>
  <si>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</si>
  <si>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</si>
  <si>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</si>
  <si>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</si>
  <si>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</si>
  <si>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</si>
  <si>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</si>
  <si>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</si>
  <si>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</si>
  <si>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</si>
  <si>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</si>
  <si>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</si>
  <si>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</si>
  <si>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</si>
  <si>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</si>
  <si>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</si>
  <si>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</si>
  <si>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</si>
  <si>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</si>
  <si>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</si>
  <si>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</si>
  <si>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</si>
  <si>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</si>
  <si>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</si>
  <si>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</si>
  <si>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</si>
  <si>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</si>
  <si>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</si>
  <si>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</si>
  <si>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</si>
  <si>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</si>
  <si>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</si>
  <si>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</si>
  <si>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</si>
  <si>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</si>
  <si>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</si>
  <si>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</si>
  <si>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</si>
  <si>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</si>
  <si>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</si>
  <si>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</si>
  <si>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</si>
  <si>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</si>
  <si>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</si>
  <si>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</si>
  <si>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</si>
  <si>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</si>
  <si>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</si>
  <si>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</si>
  <si>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</si>
  <si>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</si>
  <si>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</si>
  <si>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</si>
  <si>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</si>
  <si>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</si>
  <si>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</si>
  <si>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</si>
  <si>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</si>
  <si>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</si>
  <si>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</si>
  <si>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</si>
  <si>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</si>
  <si>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</si>
  <si>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</si>
  <si>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</si>
  <si>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</si>
  <si>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</si>
  <si>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</si>
  <si>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</si>
  <si>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</si>
  <si>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</si>
  <si>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</si>
  <si>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</si>
  <si>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</si>
  <si>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</si>
  <si>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</si>
  <si>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</si>
  <si>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</si>
  <si>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</si>
  <si>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</si>
  <si>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</si>
  <si>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</si>
  <si>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</si>
  <si>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</si>
  <si>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</si>
  <si>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</si>
  <si>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</si>
  <si>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</si>
  <si>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</si>
  <si>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</si>
  <si>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</si>
  <si>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</si>
  <si>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</si>
  <si>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</si>
  <si>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</si>
  <si>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</si>
  <si>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</si>
  <si>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</si>
  <si>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</si>
  <si>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</si>
  <si>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</si>
  <si>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</si>
  <si>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</si>
  <si>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</si>
  <si>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</si>
  <si>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</si>
  <si>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</si>
  <si>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</si>
  <si>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</si>
  <si>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</si>
  <si>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</si>
  <si>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</si>
  <si>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</si>
  <si>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</si>
  <si>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</si>
  <si>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</si>
  <si>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</si>
  <si>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</si>
  <si>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</si>
  <si>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</si>
  <si>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</si>
  <si>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</si>
  <si>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</si>
  <si>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</si>
  <si>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</si>
  <si>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</si>
  <si>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</si>
  <si>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</si>
  <si>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</si>
  <si>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</si>
  <si>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</si>
  <si>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</si>
  <si>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</si>
  <si>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</si>
  <si>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</si>
  <si>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</si>
  <si>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</si>
  <si>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</si>
  <si>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</si>
  <si>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</si>
  <si>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</si>
  <si>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</si>
  <si>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</si>
  <si>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</si>
  <si>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</si>
  <si>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</si>
  <si>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</si>
  <si>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</si>
  <si>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</si>
  <si>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</si>
  <si>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</si>
  <si>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</si>
  <si>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</si>
  <si>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</si>
  <si>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</si>
  <si>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</si>
  <si>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</si>
  <si>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</si>
  <si>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</si>
  <si>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</si>
  <si>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</si>
  <si>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</si>
  <si>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</si>
  <si>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</si>
  <si>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</si>
  <si>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</si>
  <si>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</si>
  <si>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</si>
  <si>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</si>
  <si>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</si>
  <si>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</si>
  <si>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</si>
  <si>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</si>
  <si>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</si>
  <si>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</si>
  <si>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</si>
  <si>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</si>
  <si>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</si>
  <si>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</si>
  <si>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</si>
  <si>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</si>
  <si>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</si>
  <si>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</si>
  <si>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</si>
  <si>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</si>
  <si>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</si>
  <si>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</si>
  <si>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</si>
  <si>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</si>
  <si>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</si>
  <si>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</si>
  <si>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</si>
  <si>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</si>
  <si>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</si>
  <si>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</si>
  <si>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</si>
  <si>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</si>
  <si>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</si>
  <si>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</si>
  <si>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</si>
  <si>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</si>
  <si>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</si>
  <si>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</si>
  <si>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</si>
  <si>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</si>
  <si>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</si>
  <si>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</si>
  <si>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</si>
  <si>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</si>
  <si>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</si>
  <si>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</si>
  <si>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</si>
  <si>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</si>
  <si>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</si>
  <si>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</si>
  <si>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</si>
  <si>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</si>
  <si>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</si>
  <si>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</si>
  <si>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</si>
  <si>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</si>
  <si>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</si>
  <si>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</si>
  <si>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</si>
  <si>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</si>
  <si>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</si>
  <si>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</si>
  <si>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</si>
  <si>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</si>
  <si>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</si>
  <si>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</si>
  <si>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</si>
  <si>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</si>
  <si>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</si>
  <si>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</si>
  <si>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</si>
  <si>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</si>
  <si>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</si>
  <si>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</si>
  <si>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</si>
  <si>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</si>
  <si>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</si>
  <si>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</si>
  <si>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</si>
  <si>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</si>
  <si>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</si>
  <si>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</si>
  <si>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</si>
  <si>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</si>
  <si>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</si>
  <si>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</si>
  <si>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</si>
  <si>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</si>
  <si>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</si>
  <si>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</si>
  <si>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</si>
  <si>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</si>
  <si>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</si>
  <si>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</si>
  <si>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</si>
  <si>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</si>
  <si>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</si>
  <si>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</si>
  <si>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</si>
  <si>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</si>
  <si>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</si>
  <si>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</si>
  <si>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</si>
  <si>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</si>
  <si>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</si>
  <si>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</si>
  <si>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</si>
  <si>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</si>
  <si>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</si>
  <si>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</si>
  <si>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</si>
  <si>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</si>
  <si>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</si>
  <si>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</si>
  <si>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</si>
  <si>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</si>
  <si>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</si>
  <si>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</si>
  <si>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</si>
  <si>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</si>
  <si>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</si>
  <si>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</si>
  <si>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</si>
  <si>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</si>
  <si>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</si>
  <si>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</si>
  <si>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</si>
  <si>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</si>
  <si>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</si>
  <si>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</si>
  <si>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</si>
  <si>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</si>
  <si>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</si>
  <si>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</si>
  <si>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</si>
  <si>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</si>
  <si>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</si>
  <si>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</si>
  <si>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</si>
  <si>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</si>
  <si>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</si>
  <si>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</si>
  <si>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</si>
  <si>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</si>
  <si>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</si>
  <si>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</si>
  <si>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</si>
  <si>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</si>
  <si>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</si>
  <si>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</si>
  <si>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</si>
  <si>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</si>
  <si>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</si>
  <si>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</si>
  <si>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</si>
  <si>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</si>
  <si>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</si>
  <si>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</si>
  <si>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</si>
  <si>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</si>
  <si>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</si>
  <si>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</si>
  <si>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</si>
  <si>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</si>
  <si>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</si>
  <si>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</si>
  <si>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</si>
  <si>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</si>
  <si>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</si>
  <si>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</si>
  <si>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</si>
  <si>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</si>
  <si>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</si>
  <si>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</si>
  <si>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</si>
  <si>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</si>
  <si>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</si>
  <si>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</si>
  <si>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</si>
  <si>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</si>
  <si>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</si>
  <si>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</si>
  <si>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</si>
  <si>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</si>
  <si>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</si>
  <si>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</si>
  <si>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</si>
  <si>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</si>
  <si>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</si>
  <si>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</si>
  <si>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</si>
  <si>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</si>
  <si>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</si>
  <si>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</si>
  <si>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</si>
  <si>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</si>
  <si>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</si>
  <si>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</si>
  <si>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</si>
  <si>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</si>
  <si>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</si>
  <si>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</si>
  <si>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</si>
  <si>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</si>
  <si>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</si>
  <si>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</si>
  <si>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</si>
  <si>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</si>
  <si>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</si>
  <si>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</si>
  <si>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</si>
  <si>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</si>
  <si>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</si>
  <si>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</si>
  <si>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</si>
  <si>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</si>
  <si>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</si>
  <si>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</si>
  <si>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</si>
  <si>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</si>
  <si>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</si>
  <si>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</si>
  <si>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</si>
  <si>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</si>
  <si>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</si>
  <si>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</si>
  <si>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</si>
  <si>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</si>
  <si>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</si>
  <si>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</si>
  <si>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</si>
  <si>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</si>
  <si>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</si>
  <si>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</si>
  <si>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</si>
  <si>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</si>
  <si>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</si>
  <si>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</si>
  <si>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</si>
  <si>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</si>
  <si>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</si>
  <si>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</si>
  <si>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</si>
  <si>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</si>
  <si>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</si>
  <si>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</si>
  <si>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</si>
  <si>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</si>
  <si>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</si>
  <si>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</si>
  <si>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</si>
  <si>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</si>
  <si>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</si>
  <si>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</si>
  <si>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</si>
  <si>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</si>
  <si>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</si>
  <si>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</si>
  <si>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</si>
  <si>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</si>
  <si>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</si>
  <si>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</si>
  <si>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</si>
  <si>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</si>
  <si>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</si>
  <si>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</si>
  <si>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</si>
  <si>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</si>
  <si>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</si>
  <si>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</si>
  <si>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</si>
  <si>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</si>
  <si>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</si>
  <si>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</si>
  <si>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</si>
  <si>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</si>
  <si>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</si>
  <si>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</si>
  <si>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</si>
  <si>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</si>
  <si>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</si>
  <si>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</si>
  <si>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</si>
  <si>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</si>
  <si>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</si>
  <si>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</si>
  <si>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</si>
  <si>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</si>
  <si>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</si>
  <si>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</si>
  <si>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</si>
  <si>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</si>
  <si>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</si>
  <si>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</si>
  <si>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</si>
  <si>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</si>
  <si>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</si>
  <si>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</si>
  <si>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</si>
  <si>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</si>
  <si>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</si>
  <si>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</si>
  <si>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</si>
  <si>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</si>
  <si>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</si>
  <si>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</si>
  <si>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</si>
  <si>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</si>
  <si>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</si>
  <si>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</si>
  <si>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</si>
  <si>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</si>
  <si>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</si>
  <si>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</si>
  <si>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</si>
  <si>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</si>
  <si>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</si>
  <si>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</si>
  <si>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</si>
  <si>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</si>
  <si>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</si>
  <si>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</si>
  <si>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</si>
  <si>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</si>
  <si>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</si>
  <si>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</si>
  <si>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</si>
  <si>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</si>
  <si>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</si>
  <si>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</si>
  <si>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</si>
  <si>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</si>
  <si>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</si>
  <si>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</si>
  <si>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</si>
  <si>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</si>
  <si>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</si>
  <si>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</si>
  <si>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</si>
  <si>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</si>
  <si>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</si>
  <si>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</si>
  <si>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</si>
  <si>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</si>
  <si>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</si>
  <si>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</si>
  <si>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</si>
  <si>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</si>
  <si>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</si>
  <si>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</si>
  <si>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</si>
  <si>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</si>
  <si>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</si>
  <si>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</si>
  <si>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</si>
  <si>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</si>
  <si>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</si>
  <si>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</si>
  <si>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</si>
  <si>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</si>
  <si>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</si>
  <si>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</si>
  <si>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</si>
  <si>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</si>
  <si>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</si>
  <si>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</si>
  <si>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</si>
  <si>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</si>
  <si>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</si>
  <si>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</si>
  <si>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</si>
  <si>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</si>
  <si>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</si>
  <si>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</si>
  <si>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</si>
  <si>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</si>
  <si>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</si>
  <si>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</si>
  <si>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</si>
  <si>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</si>
  <si>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</si>
  <si>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</si>
  <si>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</si>
  <si>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</si>
  <si>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</si>
  <si>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</si>
  <si>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</si>
  <si>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</si>
  <si>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</si>
  <si>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</si>
  <si>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</si>
  <si>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</si>
  <si>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</si>
  <si>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</si>
  <si>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</si>
  <si>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</si>
  <si>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</si>
  <si>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</si>
  <si>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</si>
  <si>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</si>
  <si>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</si>
  <si>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</si>
  <si>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</si>
  <si>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</si>
  <si>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</si>
  <si>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</si>
  <si>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</si>
  <si>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</si>
  <si>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</si>
  <si>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</si>
  <si>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</si>
  <si>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</si>
  <si>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</si>
  <si>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</si>
  <si>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</si>
  <si>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</si>
  <si>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</si>
  <si>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</si>
  <si>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</si>
  <si>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</si>
  <si>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</si>
  <si>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</si>
  <si>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</si>
  <si>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</si>
  <si>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</si>
  <si>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</si>
  <si>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</si>
  <si>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</si>
  <si>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</si>
  <si>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</si>
  <si>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</si>
  <si>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</si>
  <si>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</si>
  <si>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</si>
  <si>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</si>
  <si>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</si>
  <si>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</si>
  <si>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</si>
  <si>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</si>
  <si>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</si>
  <si>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</si>
  <si>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</si>
  <si>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</si>
  <si>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</si>
  <si>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</si>
  <si>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</si>
  <si>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</si>
  <si>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</si>
  <si>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</si>
  <si>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</si>
  <si>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</si>
  <si>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</si>
  <si>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</si>
  <si>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</si>
  <si>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</si>
  <si>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</si>
  <si>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</si>
  <si>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</si>
  <si>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</si>
  <si>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</si>
  <si>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</si>
  <si>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</si>
  <si>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</si>
  <si>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</si>
  <si>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</si>
  <si>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</si>
  <si>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</si>
  <si>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</si>
  <si>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</si>
  <si>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</si>
  <si>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</si>
  <si>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</si>
  <si>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</si>
  <si>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</si>
  <si>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</si>
  <si>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</si>
  <si>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</si>
  <si>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</si>
  <si>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</si>
  <si>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</si>
  <si>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</si>
  <si>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</si>
  <si>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</si>
  <si>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</si>
  <si>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</si>
  <si>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</si>
  <si>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</si>
  <si>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</si>
  <si>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</si>
  <si>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</si>
  <si>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</si>
  <si>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</si>
  <si>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</si>
  <si>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</si>
  <si>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</si>
  <si>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</si>
  <si>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</si>
  <si>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</si>
  <si>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</si>
  <si>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</si>
  <si>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</si>
  <si>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</si>
  <si>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</si>
  <si>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</si>
  <si>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</si>
  <si>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</si>
  <si>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</si>
  <si>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</si>
  <si>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</si>
  <si>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</si>
  <si>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</si>
  <si>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</si>
  <si>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</si>
  <si>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</si>
  <si>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</si>
  <si>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</si>
  <si>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</si>
  <si>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</si>
  <si>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</si>
  <si>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</si>
  <si>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</si>
  <si>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</si>
  <si>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</si>
  <si>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</si>
  <si>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</si>
  <si>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</si>
  <si>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</si>
  <si>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</si>
  <si>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</si>
  <si>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</si>
  <si>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</si>
  <si>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</si>
  <si>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</si>
  <si>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</si>
  <si>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</si>
  <si>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</si>
  <si>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</si>
  <si>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</si>
  <si>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</si>
  <si>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</si>
  <si>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</si>
  <si>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</si>
  <si>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</si>
  <si>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</si>
  <si>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</si>
  <si>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</si>
  <si>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</si>
  <si>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</si>
  <si>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</si>
  <si>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</si>
  <si>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</si>
  <si>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</si>
  <si>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</si>
  <si>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</si>
  <si>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</si>
  <si>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</si>
  <si>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</si>
  <si>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</si>
  <si>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</si>
  <si>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</si>
  <si>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</si>
  <si>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</si>
  <si>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</si>
  <si>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</si>
  <si>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</si>
  <si>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</si>
  <si>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</si>
  <si>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</si>
  <si>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</si>
  <si>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</si>
  <si>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</si>
  <si>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</si>
  <si>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</si>
  <si>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</si>
  <si>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</si>
  <si>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</si>
  <si>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</si>
  <si>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</si>
  <si>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</si>
  <si>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</si>
  <si>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</si>
  <si>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</si>
  <si>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</si>
  <si>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</si>
  <si>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</si>
  <si>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</si>
  <si>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</si>
  <si>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</si>
  <si>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</si>
  <si>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</si>
  <si>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</si>
  <si>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</si>
  <si>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</si>
  <si>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</si>
  <si>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</si>
  <si>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</si>
  <si>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</si>
  <si>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</si>
  <si>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</si>
  <si>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</si>
  <si>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</si>
  <si>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</si>
  <si>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</si>
  <si>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</si>
  <si>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</si>
  <si>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</si>
  <si>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</si>
  <si>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</si>
  <si>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</si>
  <si>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</si>
  <si>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</si>
  <si>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</si>
  <si>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</si>
  <si>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</si>
  <si>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</si>
  <si>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</si>
  <si>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</si>
  <si>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</si>
  <si>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</si>
  <si>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</si>
  <si>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</si>
  <si>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</si>
  <si>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</si>
  <si>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</si>
  <si>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</si>
  <si>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</si>
  <si>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</si>
  <si>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</si>
  <si>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</si>
  <si>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</si>
  <si>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</si>
  <si>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</si>
  <si>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</si>
  <si>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</si>
  <si>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</si>
  <si>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</si>
  <si>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</si>
  <si>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</si>
  <si>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</si>
  <si>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</si>
  <si>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</si>
  <si>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</si>
  <si>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</si>
  <si>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</si>
  <si>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</si>
  <si>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</si>
  <si>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</si>
  <si>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</si>
  <si>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</si>
  <si>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</si>
  <si>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</si>
  <si>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</si>
  <si>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</si>
  <si>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</si>
  <si>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</si>
  <si>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</si>
  <si>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</si>
  <si>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</si>
  <si>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</si>
  <si>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</si>
  <si>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</si>
  <si>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</si>
  <si>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</si>
  <si>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</si>
  <si>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</si>
  <si>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</si>
  <si>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</si>
  <si>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</si>
  <si>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</si>
  <si>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</si>
  <si>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</si>
  <si>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</si>
  <si>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</si>
  <si>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</si>
  <si>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</si>
  <si>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</si>
  <si>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</si>
  <si>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</si>
  <si>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</si>
  <si>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</si>
  <si>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</si>
  <si>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</si>
  <si>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</si>
  <si>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</si>
  <si>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</si>
  <si>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</si>
  <si>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</si>
  <si>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</si>
  <si>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</si>
  <si>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</si>
  <si>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</si>
  <si>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</si>
  <si>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</si>
  <si>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</si>
  <si>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</si>
  <si>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</si>
  <si>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</si>
  <si>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</si>
  <si>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</si>
  <si>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</si>
  <si>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</si>
  <si>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</si>
  <si>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</si>
  <si>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</si>
  <si>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</si>
  <si>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</si>
  <si>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</si>
  <si>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</si>
  <si>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</si>
  <si>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</si>
  <si>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</si>
  <si>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</si>
  <si>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</si>
  <si>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</si>
  <si>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</si>
  <si>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</si>
  <si>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</si>
  <si>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</si>
  <si>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</si>
  <si>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</si>
  <si>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</si>
  <si>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</si>
  <si>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</si>
  <si>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</si>
  <si>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</si>
  <si>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</si>
  <si>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</si>
  <si>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</si>
  <si>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</si>
  <si>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</si>
  <si>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</si>
  <si>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</si>
  <si>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</si>
  <si>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</si>
  <si>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</si>
  <si>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</si>
  <si>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</si>
  <si>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</si>
  <si>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</si>
  <si>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</si>
  <si>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</si>
  <si>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</si>
  <si>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</si>
  <si>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</si>
  <si>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</si>
  <si>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</si>
  <si>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</si>
  <si>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</si>
  <si>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</si>
  <si>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</si>
  <si>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</si>
  <si>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</si>
  <si>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</si>
  <si>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</si>
  <si>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</si>
  <si>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</si>
  <si>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</si>
  <si>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</si>
  <si>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</si>
  <si>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</si>
  <si>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</si>
  <si>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</si>
  <si>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</si>
  <si>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</si>
  <si>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</si>
  <si>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</si>
  <si>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</si>
  <si>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</si>
  <si>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</si>
  <si>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</si>
  <si>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</si>
  <si>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</si>
  <si>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</si>
  <si>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</si>
  <si>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</si>
  <si>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</si>
  <si>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</si>
  <si>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</si>
  <si>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</si>
  <si>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</si>
  <si>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</si>
  <si>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</si>
  <si>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</si>
  <si>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</si>
  <si>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</si>
  <si>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</si>
  <si>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</si>
  <si>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</si>
  <si>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</si>
  <si>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</si>
  <si>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</si>
  <si>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</si>
  <si>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</si>
  <si>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</si>
  <si>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</si>
  <si>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</si>
  <si>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</si>
  <si>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</si>
  <si>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</si>
  <si>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</si>
  <si>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</si>
  <si>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</si>
  <si>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</si>
  <si>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</si>
  <si>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</si>
  <si>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</si>
  <si>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</si>
  <si>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</si>
  <si>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</si>
  <si>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</si>
  <si>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</si>
  <si>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</si>
  <si>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</si>
  <si>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</si>
  <si>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</si>
  <si>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</si>
  <si>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</si>
  <si>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</si>
  <si>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</si>
  <si>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</si>
  <si>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</si>
  <si>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</si>
  <si>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</si>
  <si>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</si>
  <si>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</si>
  <si>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</si>
  <si>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</si>
  <si>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</si>
  <si>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</si>
  <si>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</si>
  <si>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</si>
  <si>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</si>
  <si>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</si>
  <si>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</si>
  <si>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</si>
  <si>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</si>
  <si>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</si>
  <si>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</si>
  <si>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</si>
  <si>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</si>
  <si>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</si>
  <si>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</si>
  <si>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</si>
  <si>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</si>
  <si>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</si>
  <si>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</si>
  <si>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</si>
  <si>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</si>
  <si>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</si>
  <si>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</si>
  <si>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</si>
  <si>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</si>
  <si>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</si>
  <si>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</si>
  <si>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</si>
  <si>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</si>
  <si>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</si>
  <si>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</si>
  <si>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</si>
  <si>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</si>
  <si>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</si>
  <si>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</si>
  <si>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</si>
  <si>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</si>
  <si>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</si>
  <si>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</si>
  <si>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</si>
  <si>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</si>
  <si>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</si>
  <si>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</si>
  <si>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</si>
  <si>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</si>
  <si>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</si>
  <si>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</si>
  <si>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</si>
  <si>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</si>
  <si>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</si>
  <si>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</si>
  <si>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</si>
  <si>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</si>
  <si>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</si>
  <si>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</si>
  <si>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</si>
  <si>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</si>
  <si>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</si>
  <si>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</si>
  <si>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</si>
  <si>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</si>
  <si>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</si>
  <si>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</si>
  <si>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</si>
  <si>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</si>
  <si>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</si>
  <si>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</si>
  <si>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</si>
  <si>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</si>
  <si>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</si>
  <si>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</si>
  <si>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</si>
  <si>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</si>
  <si>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</si>
  <si>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</si>
  <si>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</si>
  <si>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</si>
  <si>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</si>
  <si>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</si>
  <si>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</si>
  <si>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</si>
  <si>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</si>
  <si>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</si>
  <si>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</si>
  <si>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</si>
  <si>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</si>
  <si>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</si>
  <si>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</si>
  <si>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</si>
  <si>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</si>
  <si>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</si>
  <si>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</si>
  <si>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</si>
  <si>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</si>
  <si>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</si>
  <si>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</si>
  <si>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</si>
  <si>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</si>
  <si>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</si>
  <si>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</si>
  <si>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</si>
  <si>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</si>
  <si>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</si>
  <si>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</si>
  <si>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</si>
  <si>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</si>
  <si>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</si>
  <si>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</si>
  <si>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</si>
  <si>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</si>
  <si>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</si>
  <si>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</si>
  <si>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</si>
  <si>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</si>
  <si>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</si>
  <si>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</si>
  <si>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</si>
  <si>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</si>
  <si>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</si>
  <si>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</si>
  <si>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</si>
  <si>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</si>
  <si>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</si>
  <si>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</si>
  <si>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</si>
  <si>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</si>
  <si>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</si>
  <si>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</si>
  <si>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</si>
  <si>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</si>
  <si>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</si>
  <si>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</si>
  <si>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</si>
  <si>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</si>
  <si>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</si>
  <si>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</si>
  <si>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</si>
  <si>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</si>
  <si>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</si>
  <si>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</si>
  <si>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</si>
  <si>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</si>
  <si>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</si>
  <si>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</si>
  <si>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</si>
  <si>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</si>
  <si>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</si>
  <si>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</si>
  <si>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</si>
  <si>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</si>
  <si>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</si>
  <si>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</si>
  <si>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</si>
  <si>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</si>
  <si>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</si>
  <si>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</si>
  <si>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</si>
  <si>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</si>
  <si>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</si>
  <si>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</si>
  <si>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</si>
  <si>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</si>
  <si>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</si>
  <si>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</si>
  <si>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</si>
  <si>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</si>
  <si>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</si>
  <si>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</si>
  <si>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</si>
  <si>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</si>
  <si>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</si>
  <si>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</si>
  <si>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</si>
  <si>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</si>
  <si>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</si>
  <si>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</si>
  <si>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</si>
  <si>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</si>
  <si>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</si>
  <si>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</si>
  <si>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</si>
  <si>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</si>
  <si>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</si>
  <si>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</si>
  <si>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</si>
  <si>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</si>
  <si>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</si>
  <si>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</si>
  <si>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</si>
  <si>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</si>
  <si>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</si>
  <si>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</si>
  <si>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</si>
  <si>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</si>
  <si>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</si>
  <si>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</si>
  <si>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</si>
  <si>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</si>
  <si>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</si>
  <si>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</si>
  <si>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</si>
  <si>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</si>
  <si>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</si>
  <si>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</si>
  <si>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</si>
  <si>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</si>
  <si>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</si>
  <si>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</si>
  <si>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</si>
  <si>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</si>
  <si>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</si>
  <si>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</si>
  <si>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</si>
  <si>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</si>
  <si>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</si>
  <si>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</si>
  <si>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</si>
  <si>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</si>
  <si>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</si>
  <si>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</si>
  <si>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</si>
  <si>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</si>
  <si>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</si>
  <si>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</si>
  <si>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</si>
  <si>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</si>
  <si>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</si>
  <si>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</si>
  <si>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</si>
  <si>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</si>
  <si>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</si>
  <si>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</si>
  <si>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</si>
  <si>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</si>
  <si>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</si>
  <si>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</si>
  <si>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</si>
  <si>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</si>
  <si>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</si>
  <si>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</si>
  <si>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</si>
  <si>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</si>
  <si>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</si>
  <si>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</si>
  <si>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</si>
  <si>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</si>
  <si>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</si>
  <si>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</si>
  <si>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</si>
  <si>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</si>
  <si>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</si>
  <si>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</si>
  <si>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</si>
  <si>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</si>
  <si>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</si>
  <si>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</si>
  <si>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</si>
  <si>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</si>
  <si>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</si>
  <si>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</si>
  <si>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</si>
  <si>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</si>
  <si>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</si>
  <si>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</si>
  <si>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</si>
  <si>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</si>
  <si>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</si>
  <si>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</si>
  <si>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</si>
  <si>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</si>
  <si>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</si>
  <si>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</si>
  <si>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</si>
  <si>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</si>
  <si>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</si>
  <si>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</si>
  <si>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</si>
  <si>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</si>
  <si>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</si>
  <si>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</si>
  <si>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</si>
  <si>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</si>
  <si>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</si>
  <si>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</si>
  <si>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</si>
  <si>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</si>
  <si>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</si>
  <si>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</si>
  <si>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</si>
  <si>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</si>
  <si>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</si>
  <si>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</si>
  <si>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</si>
  <si>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</si>
  <si>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</si>
  <si>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</si>
  <si>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</si>
  <si>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</si>
  <si>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</si>
  <si>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</si>
  <si>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</si>
  <si>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</si>
  <si>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</si>
  <si>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</si>
  <si>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</si>
  <si>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</si>
  <si>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</si>
  <si>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</si>
  <si>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</si>
  <si>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</si>
  <si>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</si>
  <si>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</si>
  <si>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</si>
  <si>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</si>
  <si>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</si>
  <si>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</si>
  <si>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</si>
  <si>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</si>
  <si>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</si>
  <si>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</si>
  <si>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</si>
  <si>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</si>
  <si>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</si>
  <si>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</si>
  <si>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</si>
  <si>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</si>
  <si>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</si>
  <si>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</si>
  <si>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</si>
  <si>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</si>
  <si>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</si>
  <si>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</si>
  <si>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</si>
  <si>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</si>
  <si>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</si>
  <si>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</si>
  <si>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</si>
  <si>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</si>
  <si>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</si>
  <si>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</si>
  <si>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</si>
  <si>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</si>
  <si>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</si>
  <si>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</si>
  <si>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</si>
  <si>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</si>
  <si>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</si>
  <si>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</si>
  <si>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</si>
  <si>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</si>
  <si>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</si>
  <si>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</si>
  <si>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</si>
  <si>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</si>
  <si>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</si>
  <si>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</si>
  <si>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</si>
  <si>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</si>
  <si>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</si>
  <si>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</si>
  <si>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</si>
  <si>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</si>
  <si>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</si>
  <si>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</si>
  <si>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</si>
  <si>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</si>
  <si>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</si>
  <si>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</si>
  <si>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</si>
  <si>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</si>
  <si>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</si>
  <si>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</si>
  <si>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</si>
  <si>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</si>
  <si>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</si>
  <si>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</si>
  <si>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</si>
  <si>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</si>
  <si>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</si>
  <si>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</si>
  <si>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</si>
  <si>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</si>
  <si>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</si>
  <si>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</si>
  <si>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</si>
  <si>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</si>
  <si>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</si>
  <si>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</si>
  <si>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</si>
  <si>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</si>
  <si>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</si>
  <si>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</si>
  <si>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</si>
  <si>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</si>
  <si>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</si>
  <si>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</si>
  <si>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</si>
  <si>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</si>
  <si>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</si>
  <si>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</si>
  <si>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</si>
  <si>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</si>
  <si>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</si>
  <si>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</si>
  <si>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</si>
  <si>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</si>
  <si>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</si>
  <si>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</si>
  <si>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</si>
  <si>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</si>
  <si>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</si>
  <si>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</si>
  <si>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</si>
  <si>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</si>
  <si>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</si>
  <si>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</si>
  <si>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</si>
  <si>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</si>
  <si>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</si>
  <si>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</si>
  <si>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</si>
  <si>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</si>
  <si>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</si>
  <si>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</si>
  <si>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</si>
  <si>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</si>
  <si>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</si>
  <si>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</si>
  <si>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</si>
  <si>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</si>
  <si>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</si>
  <si>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</si>
  <si>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</si>
  <si>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</si>
  <si>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</si>
  <si>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</si>
  <si>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</si>
  <si>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</si>
  <si>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</si>
  <si>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</si>
  <si>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</si>
  <si>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</si>
  <si>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</si>
  <si>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</si>
  <si>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</si>
  <si>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</si>
  <si>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</si>
  <si>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</si>
  <si>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</si>
  <si>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</si>
  <si>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</si>
  <si>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</si>
  <si>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</si>
  <si>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</si>
  <si>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</si>
  <si>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</si>
  <si>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</si>
  <si>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</si>
  <si>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</si>
  <si>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</si>
  <si>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</si>
  <si>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</si>
  <si>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</si>
  <si>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</si>
  <si>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</si>
  <si>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</si>
  <si>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</si>
  <si>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</si>
  <si>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</si>
  <si>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</si>
  <si>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</si>
  <si>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</si>
  <si>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</si>
  <si>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</si>
  <si>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</si>
  <si>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</si>
  <si>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</si>
  <si>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</si>
  <si>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</si>
  <si>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</si>
  <si>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</si>
  <si>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</si>
  <si>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</si>
  <si>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</si>
  <si>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</si>
  <si>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</si>
  <si>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</si>
  <si>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</si>
  <si>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</si>
  <si>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</si>
  <si>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</si>
  <si>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</si>
  <si>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</si>
  <si>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</si>
  <si>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</si>
  <si>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</si>
  <si>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</si>
  <si>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</si>
  <si>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</si>
  <si>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</si>
  <si>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</si>
  <si>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</si>
  <si>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</si>
  <si>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</si>
  <si>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</si>
  <si>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</si>
  <si>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</si>
  <si>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</si>
  <si>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</si>
  <si>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</si>
  <si>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</si>
  <si>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</si>
  <si>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</si>
  <si>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</si>
  <si>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</si>
  <si>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</si>
  <si>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</si>
  <si>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</si>
  <si>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</si>
  <si>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</si>
  <si>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</si>
  <si>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</si>
  <si>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</si>
  <si>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</si>
  <si>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</si>
  <si>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</si>
  <si>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</si>
  <si>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</si>
  <si>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</si>
  <si>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</si>
  <si>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</si>
  <si>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</si>
  <si>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</si>
  <si>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</si>
  <si>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</si>
  <si>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</si>
  <si>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</si>
  <si>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</si>
  <si>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</si>
  <si>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</si>
  <si>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</si>
  <si>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</si>
  <si>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</si>
  <si>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</si>
  <si>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</si>
  <si>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</si>
  <si>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</si>
  <si>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</si>
  <si>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</si>
  <si>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</si>
  <si>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</si>
  <si>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</si>
  <si>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</si>
  <si>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</si>
  <si>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</si>
  <si>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</si>
  <si>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</si>
  <si>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</si>
  <si>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</si>
  <si>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</si>
  <si>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</si>
  <si>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</si>
  <si>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</si>
  <si>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</si>
  <si>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</si>
  <si>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</si>
  <si>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</si>
  <si>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</si>
  <si>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</si>
  <si>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</si>
  <si>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</si>
  <si>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</si>
  <si>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</si>
  <si>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</si>
  <si>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</si>
  <si>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</si>
  <si>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</si>
  <si>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</si>
  <si>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</si>
  <si>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</si>
  <si>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</si>
  <si>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</si>
  <si>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</si>
  <si>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</si>
  <si>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</si>
  <si>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</si>
  <si>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</si>
  <si>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</si>
  <si>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</si>
  <si>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</si>
  <si>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</si>
  <si>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</si>
  <si>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</si>
  <si>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</si>
  <si>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</si>
  <si>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</si>
  <si>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</si>
  <si>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</si>
  <si>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</si>
  <si>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</si>
  <si>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</si>
  <si>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</si>
  <si>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</si>
  <si>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</si>
  <si>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</si>
  <si>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</si>
  <si>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</si>
  <si>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</si>
  <si>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</si>
  <si>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</si>
  <si>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</si>
  <si>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</si>
  <si>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</si>
  <si>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</si>
  <si>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</si>
  <si>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</si>
  <si>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</si>
  <si>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</si>
  <si>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</si>
  <si>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</si>
  <si>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</si>
  <si>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</si>
  <si>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</si>
  <si>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</si>
  <si>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</si>
  <si>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</si>
  <si>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</si>
  <si>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</si>
  <si>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</si>
  <si>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</si>
  <si>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</si>
  <si>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</si>
  <si>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</si>
  <si>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</si>
  <si>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</si>
  <si>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</si>
  <si>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</si>
  <si>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</si>
  <si>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</si>
  <si>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</si>
  <si>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</si>
  <si>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</si>
  <si>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</si>
  <si>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</si>
  <si>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</si>
  <si>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</si>
  <si>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</si>
  <si>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</si>
  <si>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</si>
  <si>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</si>
  <si>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</si>
  <si>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</si>
  <si>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</si>
  <si>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</si>
  <si>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</si>
  <si>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</si>
  <si>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</si>
  <si>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</si>
  <si>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</si>
  <si>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</si>
  <si>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</si>
  <si>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</si>
  <si>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</si>
  <si>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</si>
  <si>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</si>
  <si>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</si>
  <si>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</si>
  <si>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</si>
  <si>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</si>
  <si>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</si>
  <si>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</si>
  <si>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</si>
  <si>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</si>
  <si>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</si>
  <si>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</si>
  <si>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</si>
  <si>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</si>
  <si>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</si>
  <si>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</si>
  <si>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</si>
  <si>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</si>
  <si>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</si>
  <si>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</si>
  <si>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</si>
  <si>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</si>
  <si>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</si>
  <si>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</si>
  <si>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</si>
  <si>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</si>
  <si>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</si>
  <si>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</si>
  <si>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</si>
  <si>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</si>
  <si>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</si>
  <si>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</si>
  <si>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</si>
  <si>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</si>
  <si>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</si>
  <si>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</si>
  <si>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</si>
  <si>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</si>
  <si>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</si>
  <si>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</si>
  <si>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</si>
  <si>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</si>
  <si>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</si>
  <si>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</si>
  <si>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</si>
  <si>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</si>
  <si>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</si>
  <si>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</si>
  <si>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</si>
  <si>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</si>
  <si>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</si>
  <si>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</si>
  <si>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</si>
  <si>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</si>
  <si>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</si>
  <si>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</si>
  <si>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</si>
  <si>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</si>
  <si>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</si>
  <si>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</si>
  <si>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</si>
  <si>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</si>
  <si>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</si>
  <si>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</si>
  <si>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</si>
  <si>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</si>
  <si>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</si>
  <si>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</si>
  <si>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</si>
  <si>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</si>
  <si>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</si>
  <si>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</si>
  <si>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</si>
  <si>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</si>
  <si>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</si>
  <si>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</si>
  <si>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</si>
  <si>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</si>
  <si>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</si>
  <si>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</si>
  <si>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</si>
  <si>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</si>
  <si>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</si>
  <si>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</si>
  <si>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</si>
  <si>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</si>
  <si>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</si>
  <si>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</si>
  <si>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</si>
  <si>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</si>
  <si>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</si>
  <si>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</si>
  <si>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</si>
  <si>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</si>
  <si>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</si>
  <si>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</si>
  <si>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</si>
  <si>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</si>
  <si>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</si>
  <si>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</si>
  <si>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</si>
  <si>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</si>
  <si>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</si>
  <si>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</si>
  <si>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</si>
  <si>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</si>
  <si>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</si>
  <si>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</si>
  <si>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</si>
  <si>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</si>
  <si>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</si>
  <si>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</si>
  <si>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</si>
  <si>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</si>
  <si>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</si>
  <si>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</si>
  <si>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</si>
  <si>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</si>
  <si>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</si>
  <si>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</si>
  <si>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</si>
  <si>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</si>
  <si>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</si>
  <si>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</si>
  <si>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</si>
  <si>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</si>
  <si>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</si>
  <si>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</si>
  <si>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</si>
  <si>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</si>
  <si>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</si>
  <si>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</si>
  <si>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</si>
  <si>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</si>
  <si>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</si>
  <si>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</si>
  <si>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</si>
  <si>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</si>
  <si>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</si>
  <si>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</si>
  <si>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</si>
  <si>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</si>
  <si>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</si>
  <si>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</si>
  <si>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</si>
  <si>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</si>
  <si>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</si>
  <si>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</si>
  <si>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</si>
  <si>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</si>
  <si>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</si>
  <si>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</si>
  <si>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</si>
  <si>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</si>
  <si>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</si>
  <si>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</si>
  <si>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</si>
  <si>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</si>
  <si>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</si>
  <si>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</si>
  <si>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</si>
  <si>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</si>
  <si>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</si>
  <si>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</si>
  <si>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</si>
  <si>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</si>
  <si>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</si>
  <si>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</si>
  <si>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</si>
  <si>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</si>
  <si>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</si>
  <si>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</si>
  <si>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</si>
  <si>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</si>
  <si>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</si>
  <si>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</si>
  <si>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</si>
  <si>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</si>
  <si>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</si>
  <si>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</si>
  <si>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</si>
  <si>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</si>
  <si>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</si>
  <si>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</si>
  <si>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</si>
  <si>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</si>
  <si>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</si>
  <si>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</si>
  <si>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</si>
  <si>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</si>
  <si>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</si>
  <si>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</si>
  <si>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</si>
  <si>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</si>
  <si>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</si>
  <si>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</si>
  <si>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</si>
  <si>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</si>
  <si>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</si>
  <si>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</si>
  <si>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</si>
  <si>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</si>
  <si>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</si>
  <si>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</si>
  <si>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</si>
  <si>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</si>
  <si>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</si>
  <si>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</si>
  <si>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</si>
  <si>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</si>
  <si>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</si>
  <si>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</si>
  <si>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</si>
  <si>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</si>
  <si>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</si>
  <si>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</si>
  <si>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</si>
  <si>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</si>
  <si>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</si>
  <si>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</si>
  <si>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</si>
  <si>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</si>
  <si>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</si>
  <si>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</si>
  <si>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</si>
  <si>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</si>
  <si>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</si>
  <si>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</si>
  <si>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</si>
  <si>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</si>
  <si>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</si>
  <si>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</si>
  <si>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</si>
  <si>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</si>
  <si>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</si>
  <si>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</si>
  <si>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</si>
  <si>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</si>
  <si>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</si>
  <si>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</si>
  <si>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</si>
  <si>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</si>
  <si>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</si>
  <si>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</si>
  <si>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</si>
  <si>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</si>
  <si>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</si>
  <si>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</si>
  <si>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</si>
  <si>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</si>
  <si>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</si>
  <si>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</si>
  <si>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</si>
  <si>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</si>
  <si>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</si>
  <si>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</si>
  <si>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</si>
  <si>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</si>
  <si>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</si>
  <si>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</si>
  <si>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</si>
  <si>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</si>
  <si>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</si>
  <si>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</si>
  <si>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</si>
  <si>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</si>
  <si>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</si>
  <si>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</si>
  <si>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</si>
  <si>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</si>
  <si>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</si>
  <si>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</si>
  <si>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</si>
  <si>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</si>
  <si>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</si>
  <si>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</si>
  <si>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</si>
  <si>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</si>
  <si>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</si>
  <si>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</si>
  <si>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</si>
  <si>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</si>
  <si>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</si>
  <si>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</si>
  <si>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</si>
  <si>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</si>
  <si>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</si>
  <si>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</si>
  <si>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</si>
  <si>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</si>
  <si>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</si>
  <si>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</si>
  <si>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</si>
  <si>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</si>
  <si>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</si>
  <si>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</si>
  <si>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</si>
  <si>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</si>
  <si>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</si>
  <si>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</si>
  <si>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</si>
  <si>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</si>
  <si>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</si>
  <si>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</si>
  <si>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</si>
  <si>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</si>
  <si>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</si>
  <si>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</si>
  <si>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</si>
  <si>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</si>
  <si>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</si>
  <si>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</si>
  <si>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</si>
  <si>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</si>
  <si>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</si>
  <si>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</si>
  <si>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</si>
  <si>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</si>
  <si>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</si>
  <si>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</si>
  <si>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</si>
  <si>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</si>
  <si>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</si>
  <si>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</si>
  <si>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</si>
  <si>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</si>
  <si>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</si>
  <si>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</si>
  <si>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</si>
  <si>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</si>
  <si>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</si>
  <si>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</si>
  <si>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</si>
  <si>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</si>
  <si>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</si>
  <si>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</si>
  <si>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</si>
  <si>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</si>
  <si>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</si>
  <si>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</si>
  <si>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</si>
  <si>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</si>
  <si>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</si>
  <si>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</si>
  <si>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</si>
  <si>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</si>
  <si>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</si>
  <si>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</si>
  <si>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</si>
  <si>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</si>
  <si>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</si>
  <si>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</si>
  <si>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</si>
  <si>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</si>
  <si>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</si>
  <si>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</si>
  <si>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</si>
  <si>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</si>
  <si>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</si>
  <si>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</si>
  <si>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</si>
  <si>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</si>
  <si>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</si>
  <si>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</si>
  <si>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</si>
  <si>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</si>
  <si>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</si>
  <si>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</si>
  <si>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</si>
  <si>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</si>
  <si>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</si>
  <si>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</si>
  <si>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</si>
  <si>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</si>
  <si>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</si>
  <si>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</si>
  <si>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</si>
  <si>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</si>
  <si>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</si>
  <si>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</si>
  <si>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</si>
  <si>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</si>
  <si>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</si>
  <si>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</si>
  <si>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</si>
  <si>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</si>
  <si>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</si>
  <si>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</si>
  <si>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</si>
  <si>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</si>
  <si>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</si>
  <si>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</si>
  <si>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</si>
  <si>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</si>
  <si>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</si>
  <si>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</si>
  <si>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</si>
  <si>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</si>
  <si>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</si>
  <si>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</si>
  <si>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</si>
  <si>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</si>
  <si>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</si>
  <si>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</si>
  <si>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</si>
  <si>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</si>
  <si>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</si>
  <si>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</si>
  <si>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</si>
  <si>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</si>
  <si>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</si>
  <si>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</si>
  <si>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</si>
  <si>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</si>
  <si>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</si>
  <si>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</si>
  <si>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</si>
  <si>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</si>
  <si>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</si>
  <si>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</si>
  <si>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</si>
  <si>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</si>
  <si>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</si>
  <si>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</si>
  <si>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</si>
  <si>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</si>
  <si>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</si>
  <si>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</si>
  <si>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</si>
  <si>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</si>
  <si>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</si>
  <si>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</si>
  <si>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</si>
  <si>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</si>
  <si>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</si>
  <si>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</si>
  <si>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</si>
  <si>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</si>
  <si>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</si>
  <si>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</si>
  <si>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</si>
  <si>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</si>
  <si>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</si>
  <si>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</si>
  <si>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</si>
  <si>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</si>
  <si>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</si>
  <si>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</si>
  <si>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</si>
  <si>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</si>
  <si>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</si>
  <si>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</si>
  <si>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</si>
  <si>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</si>
  <si>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</si>
  <si>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</si>
  <si>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</si>
  <si>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</si>
  <si>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</si>
  <si>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</si>
  <si>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</si>
  <si>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</si>
  <si>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</si>
  <si>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</si>
  <si>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</si>
  <si>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</si>
  <si>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</si>
  <si>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</si>
  <si>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</si>
  <si>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</si>
  <si>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</si>
  <si>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</si>
  <si>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</si>
  <si>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</si>
  <si>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</si>
  <si>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</si>
  <si>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</si>
  <si>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</si>
  <si>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</si>
  <si>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</si>
  <si>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</si>
  <si>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</si>
  <si>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</si>
  <si>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</si>
  <si>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</si>
  <si>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</si>
  <si>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</si>
  <si>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</si>
  <si>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</si>
  <si>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</si>
  <si>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</si>
  <si>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</si>
  <si>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</si>
  <si>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</si>
  <si>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</si>
  <si>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</si>
  <si>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</si>
  <si>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</si>
  <si>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</si>
  <si>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</si>
  <si>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</si>
  <si>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</si>
  <si>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</si>
  <si>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</si>
  <si>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</si>
  <si>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</si>
  <si>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</si>
  <si>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</si>
  <si>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</si>
  <si>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</si>
  <si>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</si>
  <si>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</si>
  <si>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</si>
  <si>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</si>
  <si>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</si>
  <si>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</si>
  <si>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</si>
  <si>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</si>
  <si>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</si>
  <si>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</si>
  <si>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</si>
  <si>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</si>
  <si>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</si>
  <si>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</si>
  <si>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</si>
  <si>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</si>
  <si>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</si>
  <si>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</si>
  <si>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</si>
  <si>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</si>
  <si>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</si>
  <si>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</si>
  <si>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</si>
  <si>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</si>
  <si>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</si>
  <si>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</si>
  <si>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</si>
  <si>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</si>
  <si>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</si>
  <si>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</si>
  <si>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</si>
  <si>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</si>
  <si>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</si>
  <si>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</si>
  <si>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</si>
  <si>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</si>
  <si>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</si>
  <si>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</si>
  <si>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</si>
  <si>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</si>
  <si>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</si>
  <si>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</si>
  <si>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</si>
  <si>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</si>
  <si>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</si>
  <si>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</si>
  <si>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</si>
  <si>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</si>
  <si>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</si>
  <si>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</si>
  <si>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</si>
  <si>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</si>
  <si>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</si>
  <si>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</si>
  <si>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</si>
  <si>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</si>
  <si>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</si>
  <si>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</si>
  <si>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</si>
  <si>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</si>
  <si>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</si>
  <si>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</si>
  <si>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</si>
  <si>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</si>
  <si>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</si>
  <si>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</si>
  <si>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</si>
  <si>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</si>
  <si>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</si>
  <si>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</si>
  <si>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</si>
  <si>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</si>
  <si>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</si>
  <si>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</si>
  <si>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</si>
  <si>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</si>
  <si>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</si>
  <si>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</si>
  <si>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</si>
  <si>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</si>
  <si>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</si>
  <si>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</si>
  <si>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</si>
  <si>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</si>
  <si>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</si>
  <si>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</si>
  <si>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</si>
  <si>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</si>
  <si>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</si>
  <si>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</si>
  <si>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</si>
  <si>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</si>
  <si>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</si>
  <si>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</si>
  <si>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</si>
  <si>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</si>
  <si>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</si>
  <si>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</si>
  <si>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</si>
  <si>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</si>
  <si>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</si>
  <si>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</si>
  <si>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</si>
  <si>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</si>
  <si>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</si>
  <si>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</si>
  <si>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</si>
  <si>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</si>
  <si>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</si>
  <si>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</si>
  <si>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</si>
  <si>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</si>
  <si>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</si>
  <si>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</si>
  <si>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</si>
  <si>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</si>
  <si>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</si>
  <si>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</si>
  <si>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</si>
  <si>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</si>
  <si>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</si>
  <si>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</si>
  <si>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</si>
  <si>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</si>
  <si>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</si>
  <si>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</si>
  <si>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</si>
  <si>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</si>
  <si>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</si>
  <si>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</si>
  <si>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</si>
  <si>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</si>
  <si>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</si>
  <si>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</si>
  <si>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</si>
  <si>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</si>
  <si>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</si>
  <si>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</si>
  <si>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</si>
  <si>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</si>
  <si>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</si>
  <si>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</si>
  <si>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</si>
  <si>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</si>
  <si>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</si>
  <si>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</si>
  <si>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</si>
  <si>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</si>
  <si>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</si>
  <si>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</si>
  <si>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</si>
  <si>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</si>
  <si>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</si>
  <si>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</si>
  <si>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</si>
  <si>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</si>
  <si>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</si>
  <si>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</si>
  <si>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</si>
  <si>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</si>
  <si>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</si>
  <si>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</si>
  <si>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</si>
  <si>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</si>
  <si>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</si>
  <si>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</si>
  <si>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</si>
  <si>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</si>
  <si>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</si>
  <si>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</si>
  <si>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</si>
  <si>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</si>
  <si>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</si>
  <si>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</si>
  <si>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</si>
  <si>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</si>
  <si>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</si>
  <si>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</si>
  <si>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</si>
  <si>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</si>
  <si>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</si>
  <si>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</si>
  <si>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</si>
  <si>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</si>
  <si>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</si>
  <si>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</si>
  <si>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</si>
  <si>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</si>
  <si>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</si>
  <si>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</si>
  <si>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</si>
  <si>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</si>
  <si>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</si>
  <si>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</si>
  <si>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</si>
  <si>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</si>
  <si>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</si>
  <si>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</si>
  <si>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</si>
  <si>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</si>
  <si>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</si>
  <si>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</si>
  <si>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</si>
  <si>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</si>
  <si>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</si>
  <si>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</si>
  <si>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</si>
  <si>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</si>
  <si>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</si>
  <si>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</si>
  <si>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</si>
  <si>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</si>
  <si>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</si>
  <si>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</si>
  <si>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</si>
  <si>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</si>
  <si>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</si>
  <si>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</si>
  <si>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</si>
  <si>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</si>
  <si>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</si>
  <si>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</si>
  <si>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</si>
  <si>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</si>
  <si>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</si>
  <si>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</si>
  <si>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</si>
  <si>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</si>
  <si>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</si>
  <si>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</si>
  <si>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</si>
  <si>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</si>
  <si>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</si>
  <si>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</si>
  <si>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</si>
  <si>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</si>
  <si>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</si>
  <si>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</si>
  <si>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</si>
  <si>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</si>
  <si>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</si>
  <si>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</si>
  <si>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</si>
  <si>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</si>
  <si>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</si>
  <si>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</si>
  <si>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</si>
  <si>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</si>
  <si>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</si>
  <si>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</si>
  <si>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</si>
  <si>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</si>
  <si>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</si>
  <si>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</si>
  <si>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</si>
  <si>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</si>
  <si>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</si>
  <si>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</si>
  <si>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</si>
  <si>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</si>
  <si>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</si>
  <si>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</si>
  <si>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</si>
  <si>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</si>
  <si>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</si>
  <si>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</si>
  <si>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</si>
  <si>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</si>
  <si>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</si>
  <si>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</si>
  <si>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</si>
  <si>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</si>
  <si>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</si>
  <si>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</si>
  <si>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</si>
  <si>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</si>
  <si>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</si>
  <si>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</si>
  <si>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</si>
  <si>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</si>
  <si>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</si>
  <si>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</si>
  <si>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</si>
  <si>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</si>
  <si>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</si>
  <si>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</si>
  <si>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</si>
  <si>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</si>
  <si>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</si>
  <si>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</si>
  <si>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</si>
  <si>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</si>
  <si>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</si>
  <si>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</si>
  <si>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</si>
  <si>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</si>
  <si>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</si>
  <si>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</si>
  <si>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</si>
  <si>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</si>
  <si>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</si>
  <si>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</si>
  <si>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</si>
  <si>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</si>
  <si>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</si>
  <si>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</si>
  <si>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</si>
  <si>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</si>
  <si>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</si>
  <si>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</si>
  <si>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</si>
  <si>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</si>
  <si>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</si>
  <si>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</si>
  <si>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</si>
  <si>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</si>
  <si>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</si>
  <si>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</si>
  <si>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</si>
  <si>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</si>
  <si>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</si>
  <si>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</si>
  <si>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</si>
  <si>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</si>
  <si>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</si>
  <si>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</si>
  <si>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</si>
  <si>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</si>
  <si>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</si>
  <si>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</si>
  <si>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</si>
  <si>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</si>
  <si>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</si>
  <si>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</si>
  <si>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</si>
  <si>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</si>
  <si>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</si>
  <si>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</si>
  <si>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</si>
  <si>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</si>
  <si>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</si>
  <si>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</si>
  <si>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</si>
  <si>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</si>
  <si>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</si>
  <si>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</si>
  <si>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</si>
  <si>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</si>
  <si>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</si>
  <si>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</si>
  <si>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</si>
  <si>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</si>
  <si>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</si>
  <si>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</si>
  <si>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</si>
  <si>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</si>
  <si>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</si>
  <si>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</si>
  <si>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</si>
  <si>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</si>
  <si>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</si>
  <si>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</si>
  <si>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</si>
  <si>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</si>
  <si>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</si>
  <si>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</si>
  <si>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</si>
  <si>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</si>
  <si>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</si>
  <si>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</si>
  <si>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</si>
  <si>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</si>
  <si>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</si>
  <si>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</si>
  <si>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</si>
  <si>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</si>
  <si>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</si>
  <si>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</si>
  <si>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</si>
  <si>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</si>
  <si>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</si>
  <si>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</si>
  <si>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</si>
  <si>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</si>
  <si>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</si>
  <si>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</si>
  <si>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</si>
  <si>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</si>
  <si>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</si>
  <si>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</si>
  <si>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</si>
  <si>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</si>
  <si>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</si>
  <si>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</si>
  <si>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</si>
  <si>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</si>
  <si>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</si>
  <si>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</si>
  <si>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</si>
  <si>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</si>
  <si>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</si>
  <si>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</si>
  <si>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</si>
  <si>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</si>
  <si>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</si>
  <si>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</si>
  <si>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</si>
  <si>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</si>
  <si>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</si>
  <si>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</si>
  <si>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</si>
  <si>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</si>
  <si>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</si>
  <si>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</si>
  <si>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</si>
  <si>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</si>
  <si>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</si>
  <si>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</si>
  <si>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</si>
  <si>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</si>
  <si>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</si>
  <si>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</si>
  <si>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</si>
  <si>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</si>
  <si>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</si>
  <si>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</si>
  <si>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</si>
  <si>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</si>
  <si>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</si>
  <si>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</si>
  <si>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</si>
  <si>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</si>
  <si>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</si>
  <si>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</si>
  <si>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</si>
  <si>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</si>
  <si>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</si>
  <si>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</si>
  <si>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</si>
  <si>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</si>
  <si>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</si>
  <si>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</si>
  <si>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</si>
  <si>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</si>
  <si>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</si>
  <si>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</si>
  <si>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</si>
  <si>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</si>
  <si>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</si>
  <si>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</si>
  <si>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</si>
  <si>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</si>
  <si>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</si>
  <si>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</si>
  <si>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</si>
  <si>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</si>
  <si>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</si>
  <si>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</si>
  <si>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</si>
  <si>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</si>
  <si>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</si>
  <si>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</si>
  <si>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</si>
  <si>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</si>
  <si>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</si>
  <si>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</si>
  <si>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</si>
  <si>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</si>
  <si>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</si>
  <si>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</si>
  <si>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</si>
  <si>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</si>
  <si>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</si>
  <si>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</si>
  <si>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</si>
  <si>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</si>
  <si>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</si>
  <si>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</si>
  <si>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</si>
  <si>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</si>
  <si>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</si>
  <si>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</si>
  <si>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</si>
  <si>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</si>
  <si>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</si>
  <si>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</si>
  <si>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</si>
  <si>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</si>
  <si>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</si>
  <si>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</si>
  <si>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</si>
  <si>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</si>
  <si>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</si>
  <si>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</si>
  <si>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</si>
  <si>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</si>
  <si>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</si>
  <si>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</si>
  <si>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</si>
  <si>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</si>
  <si>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</si>
  <si>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</si>
  <si>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</si>
  <si>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</si>
  <si>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</si>
  <si>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</si>
  <si>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</si>
  <si>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</si>
  <si>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</si>
  <si>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</si>
  <si>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</si>
  <si>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</si>
  <si>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</si>
  <si>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</si>
  <si>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</si>
  <si>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</si>
  <si>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</si>
  <si>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</si>
  <si>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</si>
  <si>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</si>
  <si>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</si>
  <si>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</si>
  <si>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</si>
  <si>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</si>
  <si>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</si>
  <si>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</si>
  <si>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</si>
  <si>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</si>
  <si>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</si>
  <si>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</si>
  <si>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</si>
  <si>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</si>
  <si>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</si>
  <si>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</si>
  <si>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</si>
  <si>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</si>
  <si>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</si>
  <si>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</si>
  <si>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</si>
  <si>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</si>
  <si>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</si>
  <si>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</si>
  <si>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</si>
  <si>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</si>
  <si>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</si>
  <si>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</si>
  <si>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</si>
  <si>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</si>
  <si>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</si>
  <si>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</si>
  <si>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</si>
  <si>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</si>
  <si>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</si>
  <si>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</si>
  <si>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</si>
  <si>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</si>
  <si>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</si>
  <si>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</si>
  <si>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</si>
  <si>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</si>
  <si>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</si>
  <si>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</si>
  <si>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</si>
  <si>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</si>
  <si>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</si>
  <si>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</si>
  <si>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</si>
  <si>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</si>
  <si>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</si>
  <si>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</si>
  <si>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</si>
  <si>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</si>
  <si>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</si>
  <si>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</si>
  <si>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</si>
  <si>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</si>
  <si>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</si>
  <si>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</si>
  <si>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</si>
  <si>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</si>
  <si>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</si>
  <si>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</si>
  <si>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</si>
  <si>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</si>
  <si>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</si>
  <si>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</si>
  <si>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</si>
  <si>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</si>
  <si>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</si>
  <si>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</si>
  <si>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</si>
  <si>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</si>
  <si>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</si>
  <si>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</si>
  <si>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</si>
  <si>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</si>
  <si>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</si>
  <si>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</si>
  <si>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</si>
  <si>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</si>
  <si>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</si>
  <si>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</si>
  <si>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</si>
  <si>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</si>
  <si>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</si>
  <si>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</si>
  <si>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</si>
  <si>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</si>
  <si>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</si>
  <si>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</si>
  <si>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</si>
  <si>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</si>
  <si>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</si>
  <si>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</si>
  <si>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</si>
  <si>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</si>
  <si>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</si>
  <si>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</si>
  <si>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</si>
  <si>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</si>
  <si>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</si>
  <si>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</si>
  <si>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</si>
  <si>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</si>
  <si>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</si>
  <si>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</si>
  <si>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</si>
  <si>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</si>
  <si>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</si>
  <si>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</si>
  <si>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</si>
  <si>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</si>
  <si>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</si>
  <si>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</si>
  <si>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</si>
  <si>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</si>
  <si>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</si>
  <si>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</si>
  <si>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</si>
  <si>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</si>
  <si>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</si>
  <si>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</si>
  <si>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</si>
  <si>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</si>
  <si>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</si>
  <si>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</si>
  <si>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</si>
  <si>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</si>
  <si>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</si>
  <si>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</si>
  <si>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</si>
  <si>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</si>
  <si>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</si>
  <si>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</si>
  <si>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</si>
  <si>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</si>
  <si>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</si>
  <si>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</si>
  <si>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</si>
  <si>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</si>
  <si>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</si>
  <si>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</si>
  <si>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</si>
  <si>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</si>
  <si>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</si>
  <si>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</si>
  <si>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</si>
  <si>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</si>
  <si>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</si>
  <si>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</si>
  <si>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</si>
  <si>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</si>
  <si>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</si>
  <si>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</si>
  <si>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</si>
  <si>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</si>
  <si>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</si>
  <si>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</si>
  <si>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</si>
  <si>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</si>
  <si>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</si>
  <si>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</si>
  <si>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</si>
  <si>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</si>
  <si>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</si>
  <si>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</si>
  <si>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</si>
  <si>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</si>
  <si>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</si>
  <si>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</si>
  <si>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</si>
  <si>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</si>
  <si>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</si>
  <si>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</si>
  <si>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</si>
  <si>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</si>
  <si>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</si>
  <si>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</si>
  <si>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</si>
  <si>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</si>
  <si>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</si>
  <si>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</si>
  <si>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</si>
  <si>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</si>
  <si>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</si>
  <si>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</si>
  <si>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</si>
  <si>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</si>
  <si>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</si>
  <si>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</si>
  <si>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</si>
  <si>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</si>
  <si>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</si>
  <si>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</si>
  <si>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</si>
  <si>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</si>
  <si>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</si>
  <si>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</si>
  <si>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</si>
  <si>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</si>
  <si>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</si>
  <si>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</si>
  <si>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</si>
  <si>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</si>
  <si>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</si>
  <si>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</si>
  <si>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</si>
  <si>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</si>
  <si>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</si>
  <si>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</si>
  <si>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</si>
  <si>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</si>
  <si>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</si>
  <si>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</si>
  <si>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</si>
  <si>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</si>
  <si>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</si>
  <si>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</si>
  <si>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</si>
  <si>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</si>
  <si>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</si>
  <si>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</si>
  <si>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</si>
  <si>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</si>
  <si>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</si>
  <si>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</si>
  <si>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</si>
  <si>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</si>
  <si>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</si>
  <si>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</si>
  <si>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</si>
  <si>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</si>
  <si>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</si>
  <si>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</si>
  <si>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</si>
  <si>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</si>
  <si>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</si>
  <si>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</si>
  <si>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</si>
  <si>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</si>
  <si>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</si>
  <si>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</si>
  <si>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</si>
  <si>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</si>
  <si>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</si>
  <si>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</si>
  <si>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</si>
  <si>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</si>
  <si>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</si>
  <si>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</si>
  <si>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</si>
  <si>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</si>
  <si>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</si>
  <si>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</si>
  <si>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</si>
  <si>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</si>
  <si>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</si>
  <si>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</si>
  <si>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</si>
  <si>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</si>
  <si>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</si>
  <si>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</si>
  <si>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</si>
  <si>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</si>
  <si>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</si>
  <si>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</si>
  <si>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</si>
  <si>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</si>
  <si>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</si>
  <si>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</si>
  <si>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</si>
  <si>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</si>
  <si>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</si>
  <si>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</si>
  <si>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</si>
  <si>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</si>
  <si>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</si>
  <si>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</si>
  <si>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</si>
  <si>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</si>
  <si>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</si>
  <si>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</si>
  <si>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</si>
  <si>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</si>
  <si>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</si>
  <si>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</si>
  <si>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</si>
  <si>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</si>
  <si>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</si>
  <si>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</si>
  <si>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</si>
  <si>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</si>
  <si>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</si>
  <si>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</si>
  <si>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</si>
  <si>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</si>
  <si>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</si>
  <si>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</si>
  <si>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</si>
  <si>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</si>
  <si>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</si>
  <si>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</si>
  <si>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</si>
  <si>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</si>
  <si>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</si>
  <si>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</si>
  <si>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</si>
  <si>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</si>
  <si>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</si>
  <si>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</si>
  <si>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</si>
  <si>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</si>
  <si>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</si>
  <si>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</si>
  <si>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</si>
  <si>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</si>
  <si>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</si>
  <si>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</si>
  <si>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</si>
  <si>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</si>
  <si>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</si>
  <si>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</si>
  <si>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</si>
  <si>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</si>
  <si>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</si>
  <si>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</si>
  <si>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</si>
  <si>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</si>
  <si>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</si>
  <si>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</si>
  <si>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</si>
  <si>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</si>
  <si>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</si>
  <si>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</si>
  <si>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</si>
  <si>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</si>
  <si>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</si>
  <si>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</si>
  <si>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</si>
  <si>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</si>
  <si>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</si>
  <si>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</si>
  <si>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</si>
  <si>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</si>
  <si>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</si>
  <si>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</si>
  <si>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</si>
  <si>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</si>
  <si>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</si>
  <si>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</si>
  <si>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</si>
  <si>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</si>
  <si>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</si>
  <si>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</si>
  <si>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</si>
  <si>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</si>
  <si>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</si>
  <si>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</si>
  <si>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</si>
  <si>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</si>
  <si>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</si>
  <si>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</si>
  <si>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</si>
  <si>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</si>
  <si>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</si>
  <si>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</si>
  <si>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</si>
  <si>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</si>
  <si>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</si>
  <si>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</si>
  <si>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</si>
  <si>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</si>
  <si>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</si>
  <si>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</si>
  <si>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</si>
  <si>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</si>
  <si>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</si>
  <si>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</si>
  <si>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</si>
  <si>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</si>
  <si>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</si>
  <si>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</si>
  <si>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</si>
  <si>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</si>
  <si>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</si>
  <si>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</si>
  <si>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</si>
  <si>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</si>
  <si>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</si>
  <si>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</si>
  <si>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</si>
  <si>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</si>
  <si>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</si>
  <si>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</si>
  <si>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</si>
  <si>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</si>
  <si>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</si>
  <si>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</si>
  <si>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</si>
  <si>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</si>
  <si>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</si>
  <si>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</si>
  <si>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</si>
  <si>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</si>
  <si>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</si>
  <si>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</si>
  <si>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</si>
  <si>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</si>
  <si>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</si>
  <si>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</si>
  <si>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</si>
  <si>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</si>
  <si>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</si>
  <si>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</si>
  <si>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</si>
  <si>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</si>
  <si>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</si>
  <si>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</si>
  <si>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</si>
  <si>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</si>
  <si>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</si>
  <si>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</si>
  <si>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</si>
  <si>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</si>
  <si>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</si>
  <si>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</si>
  <si>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</si>
  <si>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</si>
  <si>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</si>
  <si>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</si>
  <si>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</si>
  <si>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</si>
  <si>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</si>
  <si>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</si>
  <si>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</si>
  <si>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</si>
  <si>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</si>
  <si>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</si>
  <si>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</si>
  <si>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</si>
  <si>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</si>
  <si>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</si>
  <si>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</si>
  <si>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</si>
  <si>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</si>
  <si>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</si>
  <si>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</si>
  <si>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</si>
  <si>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</si>
  <si>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</si>
  <si>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</si>
  <si>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</si>
  <si>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</si>
  <si>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</si>
  <si>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</si>
  <si>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</si>
  <si>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</si>
  <si>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</si>
  <si>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</si>
  <si>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</si>
  <si>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</si>
  <si>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</si>
  <si>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</si>
  <si>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</si>
  <si>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</si>
  <si>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</si>
  <si>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</si>
  <si>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</si>
  <si>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</si>
  <si>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</si>
  <si>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</si>
  <si>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</si>
  <si>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</si>
  <si>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</si>
  <si>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</si>
  <si>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</si>
  <si>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</si>
  <si>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</si>
  <si>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</si>
  <si>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</si>
  <si>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</si>
  <si>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</si>
  <si>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</si>
  <si>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</si>
  <si>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</si>
  <si>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</si>
  <si>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</si>
  <si>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</si>
  <si>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</si>
  <si>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</si>
  <si>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</si>
  <si>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</si>
  <si>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</si>
  <si>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</si>
  <si>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</si>
  <si>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</si>
  <si>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</si>
  <si>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</si>
  <si>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</si>
  <si>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</si>
  <si>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</si>
  <si>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</si>
  <si>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</si>
  <si>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</si>
  <si>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</si>
  <si>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</si>
  <si>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</si>
  <si>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</si>
  <si>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</si>
  <si>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</si>
  <si>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</si>
  <si>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</si>
  <si>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</si>
  <si>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</si>
  <si>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</si>
  <si>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</si>
  <si>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</si>
  <si>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</si>
  <si>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</si>
  <si>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</si>
  <si>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</si>
  <si>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</si>
  <si>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</si>
  <si>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</si>
  <si>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</si>
  <si>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</si>
  <si>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</si>
  <si>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</si>
  <si>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</si>
  <si>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</si>
  <si>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</si>
  <si>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</si>
  <si>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</si>
  <si>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</si>
  <si>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</si>
  <si>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</si>
  <si>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</si>
  <si>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</si>
  <si>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</si>
  <si>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</si>
  <si>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</si>
  <si>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</si>
  <si>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</si>
  <si>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</si>
  <si>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</si>
  <si>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</si>
  <si>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</si>
  <si>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</si>
  <si>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</si>
  <si>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</si>
  <si>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</si>
  <si>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</si>
  <si>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</si>
  <si>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</si>
  <si>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</si>
  <si>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</si>
  <si>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</si>
  <si>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</si>
  <si>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</si>
  <si>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</si>
  <si>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</si>
  <si>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</si>
  <si>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</si>
  <si>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</si>
  <si>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</si>
  <si>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</si>
  <si>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</si>
  <si>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</si>
  <si>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</si>
  <si>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</si>
  <si>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</si>
  <si>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</si>
  <si>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</si>
  <si>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</si>
  <si>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</si>
  <si>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</si>
  <si>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</si>
  <si>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</si>
  <si>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</si>
  <si>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</si>
  <si>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</si>
  <si>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</si>
  <si>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</si>
  <si>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</si>
  <si>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</si>
  <si>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</si>
  <si>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</si>
  <si>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</si>
  <si>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</si>
  <si>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</si>
  <si>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</si>
  <si>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</si>
  <si>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</si>
  <si>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</si>
  <si>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</si>
  <si>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</si>
  <si>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</si>
  <si>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</si>
  <si>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</si>
  <si>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</si>
  <si>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</si>
  <si>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</si>
  <si>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</si>
  <si>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</si>
  <si>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</si>
  <si>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</si>
  <si>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</si>
  <si>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</si>
  <si>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</si>
  <si>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</si>
  <si>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</si>
  <si>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</si>
  <si>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</si>
  <si>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</si>
  <si>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</si>
  <si>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</si>
  <si>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</si>
  <si>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</si>
  <si>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</si>
  <si>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</si>
  <si>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</si>
  <si>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</si>
  <si>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</si>
  <si>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</si>
  <si>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</si>
  <si>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</si>
  <si>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</si>
  <si>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</si>
  <si>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</si>
  <si>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</si>
  <si>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</si>
  <si>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</si>
  <si>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</si>
  <si>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</si>
  <si>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</si>
  <si>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</si>
  <si>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</si>
  <si>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</si>
  <si>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</si>
  <si>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</si>
  <si>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</si>
  <si>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</si>
  <si>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</si>
  <si>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</si>
  <si>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</si>
  <si>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</si>
  <si>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</si>
  <si>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</si>
  <si>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</si>
  <si>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</si>
  <si>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</si>
  <si>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</si>
  <si>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</si>
  <si>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</si>
  <si>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</si>
  <si>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</si>
  <si>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</si>
  <si>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</si>
  <si>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</si>
  <si>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</si>
  <si>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</si>
  <si>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</si>
  <si>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</si>
  <si>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</si>
  <si>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</si>
  <si>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</si>
  <si>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</si>
  <si>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</si>
  <si>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</si>
  <si>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</si>
  <si>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</si>
  <si>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</si>
  <si>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</si>
  <si>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</si>
  <si>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</si>
  <si>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</si>
  <si>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</si>
  <si>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</si>
  <si>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</si>
  <si>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</si>
  <si>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</si>
  <si>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</si>
  <si>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</si>
  <si>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</si>
  <si>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</si>
  <si>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</si>
  <si>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</si>
  <si>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</si>
  <si>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</si>
  <si>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</si>
  <si>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</si>
  <si>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</si>
  <si>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</si>
  <si>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</si>
  <si>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</si>
  <si>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</si>
  <si>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</si>
  <si>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</si>
  <si>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</si>
  <si>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</si>
  <si>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</si>
  <si>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</si>
  <si>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</si>
  <si>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</si>
  <si>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</si>
  <si>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</si>
  <si>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</si>
  <si>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</si>
  <si>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</si>
  <si>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</si>
  <si>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</si>
  <si>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</si>
  <si>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</si>
  <si>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</si>
  <si>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</si>
  <si>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</si>
  <si>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</si>
  <si>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</si>
  <si>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</si>
  <si>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</si>
  <si>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</si>
  <si>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</si>
  <si>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</si>
  <si>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</si>
  <si>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</si>
  <si>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</si>
  <si>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</si>
  <si>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</si>
  <si>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</si>
  <si>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</si>
  <si>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</si>
  <si>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</si>
  <si>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</si>
  <si>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</si>
  <si>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</si>
  <si>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</si>
  <si>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</si>
  <si>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</si>
  <si>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</si>
  <si>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</si>
  <si>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</si>
  <si>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</si>
  <si>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</si>
  <si>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</si>
  <si>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</si>
  <si>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</si>
  <si>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</si>
  <si>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</si>
  <si>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</si>
  <si>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</si>
  <si>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</si>
  <si>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</si>
  <si>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</si>
  <si>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</si>
  <si>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</si>
  <si>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</si>
  <si>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</si>
  <si>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</si>
  <si>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</si>
  <si>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</si>
  <si>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</si>
  <si>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</si>
  <si>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</si>
  <si>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</si>
  <si>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</si>
  <si>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</si>
  <si>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</si>
  <si>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</si>
  <si>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</si>
  <si>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</si>
  <si>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</si>
  <si>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</si>
  <si>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</si>
  <si>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</si>
  <si>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</si>
  <si>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</si>
  <si>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</si>
  <si>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</si>
  <si>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</si>
  <si>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</si>
  <si>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</si>
  <si>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</si>
  <si>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</si>
  <si>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</si>
  <si>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</si>
  <si>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</si>
  <si>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</si>
  <si>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</si>
  <si>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</si>
  <si>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</si>
  <si>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</si>
  <si>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</si>
  <si>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</si>
  <si>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</si>
  <si>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</si>
  <si>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</si>
  <si>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</si>
  <si>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</si>
  <si>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</si>
  <si>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</si>
  <si>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</si>
  <si>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</si>
  <si>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</si>
  <si>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</si>
  <si>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</si>
  <si>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</si>
  <si>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</si>
  <si>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</si>
  <si>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</si>
  <si>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</si>
  <si>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</si>
  <si>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</si>
  <si>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</si>
  <si>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</si>
  <si>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</si>
  <si>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</si>
  <si>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</si>
  <si>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</si>
  <si>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</si>
  <si>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</si>
  <si>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</si>
  <si>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</si>
  <si>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</si>
  <si>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</si>
  <si>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</si>
  <si>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</si>
  <si>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</si>
  <si>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</si>
  <si>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</si>
  <si>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</si>
  <si>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</si>
  <si>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</si>
  <si>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</si>
  <si>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</si>
  <si>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</si>
  <si>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</si>
  <si>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</si>
  <si>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</si>
  <si>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</si>
  <si>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</si>
  <si>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</si>
  <si>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</si>
  <si>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</si>
  <si>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</si>
  <si>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</si>
  <si>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</si>
  <si>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</si>
  <si>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</si>
  <si>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</si>
  <si>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</si>
  <si>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</si>
  <si>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</si>
  <si>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</si>
  <si>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</si>
  <si>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</si>
  <si>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</si>
  <si>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</si>
  <si>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</si>
  <si>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</si>
  <si>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</si>
  <si>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</si>
  <si>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</si>
  <si>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</si>
  <si>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</si>
  <si>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</si>
  <si>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</si>
  <si>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</si>
  <si>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</si>
  <si>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</si>
  <si>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</si>
  <si>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</si>
  <si>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</si>
  <si>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</si>
  <si>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</si>
  <si>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</si>
  <si>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</si>
  <si>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</si>
  <si>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</si>
  <si>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</si>
  <si>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</si>
  <si>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</si>
  <si>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</si>
  <si>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</si>
  <si>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</si>
  <si>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</si>
  <si>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</si>
  <si>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</si>
  <si>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</si>
  <si>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</si>
  <si>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</si>
  <si>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</si>
  <si>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</si>
  <si>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</si>
  <si>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</si>
  <si>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</si>
  <si>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</si>
  <si>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</si>
  <si>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</si>
  <si>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</si>
  <si>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</si>
  <si>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</si>
  <si>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</si>
  <si>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</si>
  <si>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</si>
  <si>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</si>
  <si>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</si>
  <si>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</si>
  <si>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</si>
  <si>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</si>
  <si>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</si>
  <si>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</si>
  <si>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</si>
  <si>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</si>
  <si>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</si>
  <si>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</si>
  <si>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</si>
  <si>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</si>
  <si>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</si>
  <si>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</si>
  <si>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</si>
  <si>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</si>
  <si>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</si>
  <si>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</si>
  <si>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</si>
  <si>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</si>
  <si>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</si>
  <si>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</si>
  <si>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</si>
  <si>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</si>
  <si>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</si>
  <si>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</si>
  <si>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</si>
  <si>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</si>
  <si>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</si>
  <si>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</si>
  <si>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</si>
  <si>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</si>
  <si>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</si>
  <si>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</si>
  <si>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</si>
  <si>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</si>
  <si>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</si>
  <si>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</si>
  <si>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</si>
  <si>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</si>
  <si>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</si>
  <si>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</si>
  <si>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</si>
  <si>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</si>
  <si>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</si>
  <si>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</si>
  <si>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</si>
  <si>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</si>
  <si>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</si>
  <si>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</si>
  <si>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</si>
  <si>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</si>
  <si>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</si>
  <si>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</si>
  <si>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</si>
  <si>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</si>
  <si>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</si>
  <si>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</si>
  <si>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</si>
  <si>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</si>
  <si>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</si>
  <si>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</si>
  <si>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</si>
  <si>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</si>
  <si>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</si>
  <si>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</si>
  <si>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</si>
  <si>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</si>
  <si>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</si>
  <si>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</si>
  <si>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</si>
  <si>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</si>
  <si>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</si>
  <si>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</si>
  <si>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</si>
  <si>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</si>
  <si>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</si>
  <si>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</si>
  <si>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</si>
  <si>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</si>
  <si>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</si>
  <si>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</si>
  <si>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</si>
  <si>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</si>
  <si>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</si>
  <si>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</si>
  <si>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</si>
  <si>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</si>
  <si>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</si>
  <si>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</si>
  <si>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</si>
  <si>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</si>
  <si>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</si>
  <si>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</si>
  <si>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</si>
  <si>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</si>
  <si>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</si>
  <si>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</si>
  <si>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</si>
  <si>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</si>
  <si>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</si>
  <si>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</si>
  <si>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</si>
  <si>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</si>
  <si>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</si>
  <si>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</si>
  <si>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</si>
  <si>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</si>
  <si>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</si>
  <si>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</si>
  <si>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</si>
  <si>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</si>
  <si>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</si>
  <si>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</si>
  <si>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</si>
  <si>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</si>
  <si>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</si>
  <si>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</si>
  <si>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</si>
  <si>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</si>
  <si>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</si>
  <si>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</si>
  <si>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</si>
  <si>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</si>
  <si>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</si>
  <si>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</si>
  <si>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</si>
  <si>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</si>
  <si>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</si>
  <si>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</si>
  <si>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</si>
  <si>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</si>
  <si>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</si>
  <si>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</si>
  <si>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</si>
  <si>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</si>
  <si>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</si>
  <si>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</si>
  <si>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</si>
  <si>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</si>
  <si>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</si>
  <si>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</si>
  <si>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</si>
  <si>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</si>
  <si>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</si>
  <si>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</si>
  <si>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</si>
  <si>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</si>
  <si>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</si>
  <si>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</si>
  <si>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</si>
  <si>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</si>
  <si>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</si>
  <si>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</si>
  <si>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</si>
  <si>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</si>
  <si>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</si>
  <si>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</si>
  <si>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</si>
  <si>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</si>
  <si>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</si>
  <si>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</si>
  <si>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</si>
  <si>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</si>
  <si>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</si>
  <si>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</si>
  <si>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</si>
  <si>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</si>
  <si>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</si>
  <si>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</si>
  <si>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</si>
  <si>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</si>
  <si>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</si>
  <si>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</si>
  <si>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</si>
  <si>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</si>
  <si>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</si>
  <si>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</si>
  <si>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</si>
  <si>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</si>
  <si>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</si>
  <si>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</si>
  <si>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</si>
  <si>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</si>
  <si>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</si>
  <si>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</si>
  <si>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</si>
  <si>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</si>
  <si>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</si>
  <si>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</si>
  <si>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</si>
  <si>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</si>
  <si>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</si>
  <si>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</si>
  <si>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</si>
  <si>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</si>
  <si>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</si>
  <si>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</si>
  <si>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</si>
  <si>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</si>
  <si>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</si>
  <si>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</si>
  <si>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</si>
  <si>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</si>
  <si>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</si>
  <si>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</si>
  <si>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</si>
  <si>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</si>
  <si>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</si>
  <si>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</si>
  <si>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</si>
  <si>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</si>
  <si>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</si>
  <si>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</si>
  <si>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</si>
  <si>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</si>
  <si>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</si>
  <si>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</si>
  <si>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</si>
  <si>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</si>
  <si>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</si>
  <si>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</si>
  <si>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</si>
  <si>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</si>
  <si>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</si>
  <si>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</si>
  <si>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</si>
  <si>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</si>
  <si>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</si>
  <si>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</si>
  <si>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</si>
  <si>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</si>
  <si>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</si>
  <si>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</si>
  <si>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</si>
  <si>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</si>
  <si>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</si>
  <si>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</si>
  <si>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</si>
  <si>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</si>
  <si>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</si>
  <si>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</si>
  <si>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</si>
  <si>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</si>
  <si>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</si>
  <si>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</si>
  <si>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</si>
  <si>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</si>
  <si>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</si>
  <si>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</si>
  <si>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</si>
  <si>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</si>
  <si>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</si>
  <si>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</si>
  <si>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</si>
  <si>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</si>
  <si>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</si>
  <si>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</si>
  <si>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</si>
  <si>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</si>
  <si>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</si>
  <si>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</si>
  <si>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</si>
  <si>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</si>
  <si>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</si>
  <si>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</si>
  <si>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</si>
  <si>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</si>
  <si>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</si>
  <si>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</si>
  <si>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</si>
  <si>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</si>
  <si>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</si>
  <si>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</si>
  <si>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</si>
  <si>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</si>
  <si>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</si>
  <si>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</si>
  <si>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</si>
  <si>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</si>
  <si>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</si>
  <si>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</si>
  <si>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</si>
  <si>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</si>
  <si>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</si>
  <si>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</si>
  <si>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</si>
  <si>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</si>
  <si>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</si>
  <si>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</si>
  <si>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</si>
  <si>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</si>
  <si>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</si>
  <si>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</si>
  <si>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</si>
  <si>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</si>
  <si>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</si>
  <si>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</si>
  <si>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</si>
  <si>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</si>
  <si>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</si>
  <si>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</si>
  <si>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</si>
  <si>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</si>
  <si>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</si>
  <si>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</si>
  <si>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</si>
  <si>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</si>
  <si>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</si>
  <si>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</si>
  <si>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</si>
  <si>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</si>
  <si>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</si>
  <si>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</si>
  <si>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</si>
  <si>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</si>
  <si>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</si>
  <si>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</si>
  <si>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</si>
  <si>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</si>
  <si>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</si>
  <si>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</si>
  <si>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</si>
  <si>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</si>
  <si>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</si>
  <si>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</si>
  <si>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</si>
  <si>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</si>
  <si>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</si>
  <si>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</si>
  <si>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</si>
  <si>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</si>
  <si>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</si>
  <si>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</si>
  <si>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</si>
  <si>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</si>
  <si>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</si>
  <si>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</si>
  <si>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</si>
  <si>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</si>
  <si>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</si>
  <si>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</si>
  <si>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</si>
  <si>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</si>
  <si>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</si>
  <si>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</si>
  <si>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</si>
  <si>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</si>
  <si>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</si>
  <si>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</si>
  <si>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</si>
  <si>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</si>
  <si>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</si>
  <si>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</si>
  <si>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</si>
  <si>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</si>
  <si>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</si>
  <si>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</si>
  <si>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</si>
  <si>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</si>
  <si>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</si>
  <si>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</si>
  <si>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</si>
  <si>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</si>
  <si>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</si>
  <si>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</si>
  <si>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</si>
  <si>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</si>
  <si>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</si>
  <si>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</si>
  <si>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</si>
  <si>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</si>
  <si>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</si>
  <si>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</si>
  <si>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</si>
  <si>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</si>
  <si>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</si>
  <si>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</si>
  <si>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</si>
  <si>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</si>
  <si>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</si>
  <si>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</si>
  <si>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</si>
  <si>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</si>
  <si>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</si>
  <si>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</si>
  <si>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</si>
  <si>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</si>
  <si>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</si>
  <si>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</si>
  <si>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</si>
  <si>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</si>
  <si>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</si>
  <si>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</si>
  <si>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</si>
  <si>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</si>
  <si>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</si>
  <si>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</si>
  <si>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</si>
  <si>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</si>
  <si>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</si>
  <si>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</si>
  <si>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</si>
  <si>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</si>
  <si>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</si>
  <si>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</si>
  <si>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</si>
  <si>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</si>
  <si>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</si>
  <si>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</si>
  <si>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</si>
  <si>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</si>
  <si>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</si>
  <si>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</si>
  <si>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</si>
  <si>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</si>
  <si>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</si>
  <si>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</si>
  <si>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</si>
  <si>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</si>
  <si>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</si>
  <si>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</si>
  <si>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</si>
  <si>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</si>
  <si>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</si>
  <si>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</si>
  <si>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</si>
  <si>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</si>
  <si>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</si>
  <si>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</si>
  <si>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</si>
  <si>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</si>
  <si>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</si>
  <si>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</si>
  <si>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</si>
  <si>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</si>
  <si>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</si>
  <si>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</si>
  <si>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</si>
  <si>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</si>
  <si>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</si>
  <si>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</si>
  <si>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</si>
  <si>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</si>
  <si>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</si>
  <si>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</si>
  <si>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</si>
  <si>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</si>
  <si>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</si>
  <si>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</si>
  <si>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</si>
  <si>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</si>
  <si>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</si>
  <si>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</si>
  <si>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</si>
  <si>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</si>
  <si>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</si>
  <si>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</si>
  <si>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</si>
  <si>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</si>
  <si>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</si>
  <si>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</si>
  <si>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</si>
  <si>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</si>
  <si>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</si>
  <si>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</si>
  <si>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</si>
  <si>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</si>
  <si>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</si>
  <si>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</si>
  <si>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</si>
  <si>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</si>
  <si>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</si>
  <si>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</si>
  <si>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</si>
  <si>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</si>
  <si>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</si>
  <si>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</si>
  <si>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</si>
  <si>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</si>
  <si>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</si>
  <si>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</si>
  <si>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</si>
  <si>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</si>
  <si>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</si>
  <si>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</si>
  <si>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</si>
  <si>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</si>
  <si>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</si>
  <si>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</si>
  <si>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</si>
  <si>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</si>
  <si>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</si>
  <si>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</si>
  <si>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</si>
  <si>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</si>
  <si>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</si>
  <si>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</si>
  <si>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</si>
  <si>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</si>
  <si>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</si>
  <si>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</si>
  <si>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</si>
  <si>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</si>
  <si>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</si>
  <si>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</si>
  <si>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</si>
  <si>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</si>
  <si>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</si>
  <si>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</si>
  <si>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</si>
  <si>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</si>
  <si>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</si>
  <si>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</si>
  <si>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</si>
  <si>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</si>
  <si>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</si>
  <si>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</si>
  <si>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</si>
  <si>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</si>
  <si>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</si>
  <si>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</si>
  <si>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</si>
  <si>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</si>
  <si>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</si>
  <si>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</si>
  <si>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</si>
  <si>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</si>
  <si>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</si>
  <si>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</si>
  <si>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</si>
  <si>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</si>
  <si>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</si>
  <si>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</si>
  <si>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</si>
  <si>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</si>
  <si>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</si>
  <si>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</si>
  <si>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</si>
  <si>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</si>
  <si>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</si>
  <si>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</si>
  <si>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</si>
  <si>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</si>
  <si>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</si>
  <si>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</si>
  <si>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</si>
  <si>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</si>
  <si>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</si>
  <si>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</si>
  <si>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</si>
  <si>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</si>
  <si>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</si>
  <si>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</si>
  <si>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</si>
  <si>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</si>
  <si>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</si>
  <si>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</si>
  <si>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</si>
  <si>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</si>
  <si>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</si>
  <si>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</si>
  <si>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</si>
  <si>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</si>
  <si>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</si>
  <si>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</si>
  <si>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</si>
  <si>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</si>
  <si>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</si>
  <si>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</si>
  <si>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</si>
  <si>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</si>
  <si>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</si>
  <si>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</si>
  <si>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</si>
  <si>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</si>
  <si>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</si>
  <si>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</si>
  <si>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</si>
  <si>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</si>
  <si>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</si>
  <si>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</si>
  <si>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</si>
  <si>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</si>
  <si>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</si>
  <si>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</si>
  <si>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</si>
  <si>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</si>
  <si>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</si>
  <si>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</si>
  <si>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</si>
  <si>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</si>
  <si>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</si>
  <si>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</si>
  <si>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</si>
  <si>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</si>
  <si>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</si>
  <si>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</si>
  <si>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</si>
  <si>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</si>
  <si>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</si>
  <si>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</si>
  <si>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</si>
  <si>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</si>
  <si>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</si>
  <si>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</si>
  <si>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</si>
  <si>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</si>
  <si>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</si>
  <si>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</si>
  <si>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</si>
  <si>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</si>
  <si>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</si>
  <si>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</si>
  <si>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</si>
  <si>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</si>
  <si>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</si>
  <si>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</si>
  <si>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</si>
  <si>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</si>
  <si>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</si>
  <si>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</si>
  <si>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</si>
  <si>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</si>
  <si>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</si>
  <si>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</si>
  <si>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</si>
  <si>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</si>
  <si>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</si>
  <si>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</si>
  <si>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</si>
  <si>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</si>
  <si>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</si>
  <si>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</si>
  <si>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</si>
  <si>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</si>
  <si>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</si>
  <si>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</si>
  <si>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</si>
  <si>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</si>
  <si>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</si>
  <si>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</si>
  <si>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</si>
  <si>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</si>
  <si>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</si>
  <si>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</si>
  <si>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</si>
  <si>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</si>
  <si>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</si>
  <si>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</si>
  <si>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</si>
  <si>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</si>
  <si>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</si>
  <si>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</si>
  <si>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</si>
  <si>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</si>
  <si>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</si>
  <si>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</si>
  <si>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</si>
  <si>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</si>
  <si>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</si>
  <si>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</si>
  <si>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</si>
  <si>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</si>
  <si>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</si>
  <si>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</si>
  <si>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</si>
  <si>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</si>
  <si>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</si>
  <si>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</si>
  <si>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</si>
  <si>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</si>
  <si>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</si>
  <si>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</si>
  <si>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</si>
  <si>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</si>
  <si>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</si>
  <si>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</si>
  <si>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</si>
  <si>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</si>
  <si>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</si>
  <si>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</si>
  <si>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</si>
  <si>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</si>
  <si>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</si>
  <si>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</si>
  <si>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</si>
  <si>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</si>
  <si>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</si>
  <si>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</si>
  <si>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</si>
  <si>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</si>
  <si>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</si>
  <si>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</si>
  <si>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</si>
  <si>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</si>
  <si>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</si>
  <si>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</si>
  <si>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</si>
  <si>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</si>
  <si>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</si>
  <si>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</si>
  <si>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</si>
  <si>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</si>
  <si>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</si>
  <si>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</si>
  <si>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</si>
  <si>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</si>
  <si>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</si>
  <si>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</si>
  <si>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</si>
  <si>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</si>
  <si>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</si>
  <si>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</si>
  <si>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</si>
  <si>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</si>
  <si>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</si>
  <si>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</si>
  <si>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</si>
  <si>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</si>
  <si>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</si>
  <si>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</si>
  <si>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</si>
  <si>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</si>
  <si>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</si>
  <si>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</si>
  <si>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</si>
  <si>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</si>
  <si>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</si>
  <si>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</si>
  <si>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</si>
  <si>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</si>
  <si>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</si>
  <si>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</si>
  <si>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</si>
  <si>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</si>
  <si>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</si>
  <si>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</si>
  <si>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</si>
  <si>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</si>
  <si>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</si>
  <si>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</si>
  <si>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</si>
  <si>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</si>
  <si>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</si>
  <si>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</si>
  <si>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</si>
  <si>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</si>
  <si>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</si>
  <si>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</si>
  <si>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</si>
  <si>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</si>
  <si>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</si>
  <si>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</si>
  <si>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</si>
  <si>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</si>
  <si>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</si>
  <si>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</si>
  <si>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</si>
  <si>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</si>
  <si>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</si>
  <si>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</si>
  <si>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</si>
  <si>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</si>
  <si>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</si>
  <si>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</si>
  <si>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</si>
  <si>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</si>
  <si>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</si>
  <si>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</si>
  <si>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</si>
  <si>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</si>
  <si>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</si>
  <si>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</si>
  <si>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</si>
  <si>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</si>
  <si>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</si>
  <si>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</si>
  <si>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</si>
  <si>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</si>
  <si>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</si>
  <si>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</si>
  <si>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</si>
  <si>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</si>
  <si>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</si>
  <si>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</si>
  <si>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</si>
  <si>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</si>
  <si>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</si>
  <si>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</si>
  <si>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</si>
  <si>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</si>
  <si>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</si>
  <si>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</si>
  <si>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</si>
  <si>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</si>
  <si>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</si>
  <si>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</si>
  <si>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</si>
  <si>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</si>
  <si>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</si>
  <si>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</si>
  <si>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</si>
  <si>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</si>
  <si>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</si>
  <si>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</si>
  <si>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</si>
  <si>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</si>
  <si>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</si>
  <si>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</si>
  <si>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</si>
  <si>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</si>
  <si>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</si>
  <si>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</si>
  <si>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</si>
  <si>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</si>
  <si>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</si>
  <si>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</si>
  <si>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</si>
  <si>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</si>
  <si>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</si>
  <si>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</si>
  <si>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</si>
  <si>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</si>
  <si>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</si>
  <si>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</si>
  <si>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</si>
  <si>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</si>
  <si>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</si>
  <si>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</si>
  <si>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</si>
  <si>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</si>
  <si>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</si>
  <si>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</si>
  <si>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</si>
  <si>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</si>
  <si>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</si>
  <si>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</si>
  <si>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</si>
  <si>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</si>
  <si>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</si>
  <si>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</si>
  <si>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</si>
  <si>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</si>
  <si>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</si>
  <si>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</si>
  <si>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</si>
  <si>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</si>
  <si>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</si>
  <si>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</si>
  <si>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</si>
  <si>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</si>
  <si>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</si>
  <si>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</si>
  <si>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</si>
  <si>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</si>
  <si>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</si>
  <si>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</si>
  <si>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</si>
  <si>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</si>
  <si>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</si>
  <si>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</si>
  <si>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</si>
  <si>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</si>
  <si>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</si>
  <si>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</si>
  <si>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</si>
  <si>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</si>
  <si>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</si>
  <si>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</si>
  <si>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</si>
  <si>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</si>
  <si>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</si>
  <si>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</si>
  <si>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</si>
  <si>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</si>
  <si>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</si>
  <si>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</si>
  <si>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</si>
  <si>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</si>
  <si>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</si>
  <si>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</si>
  <si>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</si>
  <si>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</si>
  <si>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</si>
  <si>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</si>
  <si>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</si>
  <si>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</si>
  <si>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</si>
  <si>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</si>
  <si>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</si>
  <si>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</si>
  <si>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</si>
  <si>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</si>
  <si>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</si>
  <si>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</si>
  <si>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</si>
  <si>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</si>
  <si>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</si>
  <si>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</si>
  <si>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</si>
  <si>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</si>
  <si>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</si>
  <si>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</si>
  <si>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</si>
  <si>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</si>
  <si>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</si>
  <si>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</si>
  <si>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</si>
  <si>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</si>
  <si>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</si>
  <si>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</si>
  <si>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</si>
  <si>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</si>
  <si>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</si>
  <si>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</si>
  <si>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</si>
  <si>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</si>
  <si>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</si>
  <si>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</si>
  <si>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</si>
  <si>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</si>
  <si>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</si>
  <si>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</si>
  <si>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</si>
  <si>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</si>
  <si>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</si>
  <si>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</si>
  <si>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</si>
  <si>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</si>
  <si>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</si>
  <si>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</si>
  <si>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</si>
  <si>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</si>
  <si>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</si>
  <si>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</si>
  <si>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</si>
  <si>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</si>
  <si>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</si>
  <si>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</si>
  <si>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</si>
  <si>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</si>
  <si>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</si>
  <si>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</si>
  <si>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</si>
  <si>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</si>
  <si>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</si>
  <si>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</si>
  <si>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</si>
  <si>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</si>
  <si>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</si>
  <si>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</si>
  <si>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</si>
  <si>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</si>
  <si>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</si>
  <si>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</si>
  <si>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</si>
  <si>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</si>
  <si>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</si>
  <si>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</si>
  <si>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</si>
  <si>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</si>
  <si>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</si>
  <si>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</si>
  <si>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</si>
  <si>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</si>
  <si>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</si>
  <si>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</si>
  <si>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</si>
  <si>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</si>
  <si>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</si>
  <si>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</si>
  <si>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</si>
  <si>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</si>
  <si>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</si>
  <si>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</si>
  <si>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</si>
  <si>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</si>
  <si>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</si>
  <si>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</si>
  <si>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</si>
  <si>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</si>
  <si>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</si>
  <si>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</si>
  <si>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</si>
  <si>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</si>
  <si>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</si>
  <si>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</si>
  <si>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</si>
  <si>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</si>
  <si>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</si>
  <si>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</si>
  <si>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</si>
  <si>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</si>
  <si>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</si>
  <si>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</si>
  <si>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</si>
  <si>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</si>
  <si>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</si>
  <si>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</si>
  <si>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</si>
  <si>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</si>
  <si>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</si>
  <si>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</si>
  <si>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</si>
  <si>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</si>
  <si>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</si>
  <si>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</si>
  <si>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</si>
  <si>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</si>
  <si>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</si>
  <si>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</si>
  <si>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</si>
  <si>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</si>
  <si>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</si>
  <si>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</si>
  <si>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</si>
  <si>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</si>
  <si>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</si>
  <si>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</si>
  <si>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</si>
  <si>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</si>
  <si>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</si>
  <si>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</si>
  <si>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</si>
  <si>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</si>
  <si>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</si>
  <si>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</si>
  <si>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</si>
  <si>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</si>
  <si>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</si>
  <si>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</si>
  <si>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</si>
  <si>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</si>
  <si>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</si>
  <si>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</si>
  <si>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</si>
  <si>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</si>
  <si>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</si>
  <si>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</si>
  <si>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</si>
  <si>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</si>
  <si>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</si>
  <si>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</si>
  <si>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</si>
  <si>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</si>
  <si>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</si>
  <si>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</si>
  <si>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</si>
  <si>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</si>
  <si>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</si>
  <si>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</si>
  <si>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</si>
  <si>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</si>
  <si>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</si>
  <si>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</si>
  <si>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</si>
  <si>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</si>
  <si>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</si>
  <si>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</si>
  <si>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</si>
  <si>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</si>
  <si>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</si>
  <si>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</si>
  <si>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</si>
  <si>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</si>
  <si>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</si>
  <si>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</si>
  <si>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</si>
  <si>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</si>
  <si>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</si>
  <si>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</si>
  <si>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</si>
  <si>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</si>
  <si>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</si>
  <si>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</si>
  <si>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</si>
  <si>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</si>
  <si>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</si>
  <si>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</si>
  <si>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</si>
  <si>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</si>
  <si>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</si>
  <si>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</si>
  <si>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</si>
  <si>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</si>
  <si>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</si>
  <si>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</si>
  <si>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</si>
  <si>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</si>
  <si>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</si>
  <si>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</si>
  <si>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</si>
  <si>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</si>
  <si>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</si>
  <si>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</si>
  <si>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</si>
  <si>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</si>
  <si>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</si>
  <si>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</si>
  <si>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</si>
  <si>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</si>
  <si>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</si>
  <si>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</si>
  <si>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</si>
  <si>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</si>
  <si>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</si>
  <si>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</si>
  <si>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</si>
  <si>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</si>
  <si>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</si>
  <si>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</si>
  <si>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</si>
  <si>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</si>
  <si>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</si>
  <si>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</si>
  <si>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</si>
  <si>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</si>
  <si>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</si>
  <si>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</si>
  <si>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</si>
  <si>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</si>
  <si>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</si>
  <si>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</si>
  <si>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</si>
  <si>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</si>
  <si>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</si>
  <si>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</si>
  <si>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</si>
  <si>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</si>
  <si>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</si>
  <si>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</si>
  <si>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</si>
  <si>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</si>
  <si>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</si>
  <si>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</si>
  <si>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</si>
  <si>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</si>
  <si>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</si>
  <si>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</si>
  <si>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</si>
  <si>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</si>
  <si>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</si>
  <si>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</si>
  <si>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</si>
  <si>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</si>
  <si>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</si>
  <si>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</si>
  <si>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</si>
  <si>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</si>
  <si>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</si>
  <si>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</si>
  <si>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</si>
  <si>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</si>
  <si>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</si>
  <si>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</si>
  <si>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</si>
  <si>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</si>
  <si>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</si>
  <si>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</si>
  <si>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</si>
  <si>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</si>
  <si>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</si>
  <si>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</si>
  <si>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</si>
  <si>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</si>
  <si>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</si>
  <si>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</si>
  <si>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</si>
  <si>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</si>
  <si>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</si>
  <si>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</si>
  <si>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</si>
  <si>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</si>
  <si>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</si>
  <si>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</si>
  <si>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</si>
  <si>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</si>
  <si>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</si>
  <si>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</si>
  <si>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</si>
  <si>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</si>
  <si>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</si>
  <si>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</si>
  <si>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</si>
  <si>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</si>
  <si>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</si>
  <si>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</si>
  <si>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</si>
  <si>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</si>
  <si>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</si>
  <si>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</si>
  <si>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</si>
  <si>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</si>
  <si>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</si>
  <si>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</si>
  <si>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</si>
  <si>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</si>
  <si>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</si>
  <si>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</si>
  <si>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</si>
  <si>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</si>
  <si>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</si>
  <si>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</si>
  <si>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</si>
  <si>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</si>
  <si>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</si>
  <si>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</si>
  <si>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</si>
  <si>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</si>
  <si>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</si>
  <si>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</si>
  <si>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</si>
  <si>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</si>
  <si>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</si>
  <si>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</si>
  <si>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</si>
  <si>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</si>
  <si>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</si>
  <si>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</si>
  <si>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</si>
  <si>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</si>
  <si>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</si>
  <si>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</si>
  <si>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</si>
  <si>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</si>
  <si>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</si>
  <si>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</si>
  <si>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</si>
  <si>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</si>
  <si>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</si>
  <si>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</si>
  <si>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</si>
  <si>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</si>
  <si>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</si>
  <si>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</si>
  <si>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</si>
  <si>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</si>
  <si>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</si>
  <si>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</si>
  <si>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</si>
  <si>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</si>
  <si>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</si>
  <si>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</si>
  <si>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</si>
  <si>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</si>
  <si>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</si>
  <si>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</si>
  <si>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</si>
  <si>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</si>
  <si>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</si>
  <si>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</si>
  <si>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</si>
  <si>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</si>
  <si>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</si>
  <si>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</si>
  <si>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</si>
  <si>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</si>
  <si>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</si>
  <si>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</si>
  <si>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</si>
  <si>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</si>
  <si>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</si>
  <si>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</si>
  <si>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</si>
  <si>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</si>
  <si>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</si>
  <si>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</si>
  <si>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</si>
  <si>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</si>
  <si>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</si>
  <si>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</si>
  <si>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</si>
  <si>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</si>
  <si>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</si>
  <si>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</si>
  <si>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</si>
  <si>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</si>
  <si>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</si>
  <si>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</si>
  <si>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</si>
  <si>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</si>
  <si>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</si>
  <si>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</si>
  <si>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</si>
  <si>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</si>
  <si>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</si>
  <si>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</si>
  <si>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</si>
  <si>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</si>
  <si>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</si>
  <si>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</si>
  <si>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</si>
  <si>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</si>
  <si>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</si>
  <si>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</si>
  <si>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</si>
  <si>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</si>
  <si>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</si>
  <si>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</si>
  <si>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</si>
  <si>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</si>
  <si>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</si>
  <si>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</si>
  <si>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</si>
  <si>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</si>
  <si>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</si>
  <si>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</si>
  <si>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</si>
  <si>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</si>
  <si>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</si>
  <si>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</si>
  <si>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</si>
  <si>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</si>
  <si>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</si>
  <si>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</si>
  <si>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</si>
  <si>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</si>
  <si>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</si>
  <si>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</si>
  <si>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</si>
  <si>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</si>
  <si>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</si>
  <si>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</si>
  <si>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</si>
  <si>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</si>
  <si>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</si>
  <si>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</si>
  <si>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</si>
  <si>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</si>
  <si>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</si>
  <si>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</si>
  <si>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</si>
  <si>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</si>
  <si>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</si>
  <si>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</si>
  <si>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</si>
  <si>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</si>
  <si>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</si>
  <si>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</si>
  <si>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</si>
  <si>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</si>
  <si>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</si>
  <si>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</si>
  <si>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</si>
  <si>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</si>
  <si>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</si>
  <si>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</si>
  <si>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</si>
  <si>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</si>
  <si>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</si>
  <si>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</si>
  <si>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</si>
  <si>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</si>
  <si>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</si>
  <si>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</si>
  <si>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</si>
  <si>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</si>
  <si>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</si>
  <si>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</si>
  <si>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</si>
  <si>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</si>
  <si>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</si>
  <si>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</si>
  <si>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</si>
  <si>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</si>
  <si>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</si>
  <si>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</si>
  <si>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</si>
  <si>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</si>
  <si>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</si>
  <si>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</si>
  <si>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</si>
  <si>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</si>
  <si>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</si>
  <si>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</si>
  <si>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</si>
  <si>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</si>
  <si>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</si>
  <si>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</si>
  <si>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</si>
  <si>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</si>
  <si>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</si>
  <si>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</si>
  <si>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</si>
  <si>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</si>
  <si>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</si>
  <si>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</si>
  <si>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</si>
  <si>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</si>
  <si>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</si>
  <si>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</si>
  <si>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</si>
  <si>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</si>
  <si>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</si>
  <si>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</si>
  <si>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</si>
  <si>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</si>
  <si>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</si>
  <si>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</si>
  <si>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</si>
  <si>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</si>
  <si>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</si>
  <si>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</si>
  <si>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</si>
  <si>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</si>
  <si>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</si>
  <si>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</si>
  <si>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</si>
  <si>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</si>
  <si>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</si>
  <si>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</si>
  <si>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</si>
  <si>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</si>
  <si>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</si>
  <si>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</si>
  <si>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</si>
  <si>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</si>
  <si>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</si>
  <si>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</si>
  <si>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</si>
  <si>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</si>
  <si>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</si>
  <si>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</si>
  <si>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</si>
  <si>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</si>
  <si>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</si>
  <si>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</si>
  <si>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</si>
  <si>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</si>
  <si>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</si>
  <si>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</si>
  <si>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</si>
  <si>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</si>
  <si>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</si>
  <si>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</si>
  <si>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</si>
  <si>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</si>
  <si>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</si>
  <si>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</si>
  <si>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</si>
  <si>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</si>
  <si>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</si>
  <si>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</si>
  <si>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</si>
  <si>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</si>
  <si>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</si>
  <si>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</si>
  <si>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</si>
  <si>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</si>
  <si>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</si>
  <si>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</si>
  <si>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</si>
  <si>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</si>
  <si>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</si>
  <si>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</si>
  <si>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</si>
  <si>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</si>
  <si>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</si>
  <si>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</si>
  <si>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</si>
  <si>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</si>
  <si>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</si>
  <si>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</si>
  <si>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</si>
  <si>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</si>
  <si>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</si>
  <si>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</si>
  <si>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</si>
  <si>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</si>
  <si>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</si>
  <si>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</si>
  <si>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</si>
  <si>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</si>
  <si>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</si>
  <si>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</si>
  <si>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</si>
  <si>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</si>
  <si>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</si>
  <si>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</si>
  <si>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</si>
  <si>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</si>
  <si>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</si>
  <si>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</si>
  <si>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</si>
  <si>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</si>
  <si>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</si>
  <si>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</si>
  <si>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</si>
  <si>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</si>
  <si>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</si>
  <si>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</si>
  <si>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</si>
  <si>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</si>
  <si>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</si>
  <si>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</si>
  <si>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</si>
  <si>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</si>
  <si>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</si>
  <si>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</si>
  <si>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</si>
  <si>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</si>
  <si>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</si>
  <si>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</si>
  <si>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</si>
  <si>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</si>
  <si>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</si>
  <si>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</si>
  <si>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</si>
  <si>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</si>
  <si>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</si>
  <si>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</si>
  <si>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</si>
  <si>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</si>
  <si>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</si>
  <si>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</si>
  <si>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</si>
  <si>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</si>
  <si>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</si>
  <si>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</si>
  <si>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</si>
  <si>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</si>
  <si>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</si>
  <si>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</si>
  <si>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</si>
  <si>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</si>
  <si>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</si>
  <si>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</si>
  <si>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</si>
  <si>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</si>
  <si>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</si>
  <si>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</si>
  <si>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</si>
  <si>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</si>
  <si>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</si>
  <si>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</si>
  <si>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</si>
  <si>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</si>
  <si>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</si>
  <si>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</si>
  <si>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</si>
  <si>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</si>
  <si>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</si>
  <si>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</si>
  <si>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</si>
  <si>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</si>
  <si>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</si>
  <si>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</si>
  <si>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</si>
  <si>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</si>
  <si>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</si>
  <si>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</si>
  <si>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</si>
  <si>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</si>
  <si>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</si>
  <si>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</si>
  <si>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</si>
  <si>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</si>
  <si>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</si>
  <si>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</si>
  <si>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</si>
  <si>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</si>
  <si>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</si>
  <si>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</si>
  <si>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</si>
  <si>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</si>
  <si>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</si>
  <si>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</si>
  <si>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</si>
  <si>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</si>
  <si>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</si>
  <si>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</si>
  <si>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</si>
  <si>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</si>
  <si>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</si>
  <si>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</si>
  <si>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</si>
  <si>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</si>
  <si>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</si>
  <si>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</si>
  <si>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</si>
  <si>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</si>
  <si>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</si>
  <si>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</si>
  <si>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</si>
  <si>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</si>
  <si>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</si>
  <si>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</si>
  <si>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</si>
  <si>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</si>
  <si>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</si>
  <si>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</si>
  <si>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</si>
  <si>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</si>
  <si>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</si>
  <si>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</si>
  <si>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</si>
  <si>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</si>
  <si>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</si>
  <si>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</si>
  <si>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</si>
  <si>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</si>
  <si>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</si>
  <si>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</si>
  <si>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</si>
  <si>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</si>
  <si>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</si>
  <si>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</si>
  <si>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</si>
  <si>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</si>
  <si>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</si>
  <si>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</si>
  <si>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</si>
  <si>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</si>
  <si>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</si>
  <si>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</si>
  <si>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</si>
  <si>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</si>
  <si>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</si>
  <si>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</si>
  <si>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</si>
  <si>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</si>
  <si>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</si>
  <si>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</si>
  <si>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</si>
  <si>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</si>
  <si>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</si>
  <si>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</si>
  <si>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</si>
  <si>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</si>
  <si>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</si>
  <si>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</si>
  <si>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</si>
  <si>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</si>
  <si>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</si>
  <si>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</si>
  <si>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</si>
  <si>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</si>
  <si>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</si>
  <si>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</si>
  <si>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</si>
  <si>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</si>
  <si>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</si>
  <si>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</si>
  <si>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</si>
  <si>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</si>
  <si>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</si>
  <si>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</si>
  <si>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</si>
  <si>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</si>
  <si>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</si>
  <si>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</si>
  <si>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</si>
  <si>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</si>
  <si>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</si>
  <si>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</si>
  <si>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</si>
  <si>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</si>
  <si>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</si>
  <si>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</si>
  <si>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</si>
  <si>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</si>
  <si>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</si>
  <si>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</si>
  <si>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</si>
  <si>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</si>
  <si>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</si>
  <si>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</si>
  <si>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</si>
  <si>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</si>
  <si>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</si>
  <si>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</si>
  <si>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</si>
  <si>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</si>
  <si>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</si>
  <si>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</si>
  <si>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</si>
  <si>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</si>
  <si>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</si>
  <si>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</si>
  <si>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</si>
  <si>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</si>
  <si>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</si>
  <si>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</si>
  <si>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</si>
  <si>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</si>
  <si>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</si>
  <si>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</si>
  <si>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</si>
  <si>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</si>
  <si>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</si>
  <si>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</si>
  <si>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</si>
  <si>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</si>
  <si>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</si>
  <si>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</si>
  <si>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</si>
  <si>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</si>
  <si>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</si>
  <si>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</si>
  <si>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</si>
  <si>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</si>
  <si>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</si>
  <si>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</si>
  <si>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</si>
  <si>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</si>
  <si>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</si>
  <si>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</si>
  <si>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</si>
  <si>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</si>
  <si>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</si>
  <si>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</si>
  <si>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</si>
  <si>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</si>
  <si>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</si>
  <si>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</si>
  <si>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</si>
  <si>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</si>
  <si>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</si>
  <si>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</si>
  <si>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</si>
  <si>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</si>
  <si>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</si>
  <si>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</si>
  <si>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</si>
  <si>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</si>
  <si>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</si>
  <si>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</si>
  <si>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</si>
  <si>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</si>
  <si>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</si>
  <si>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</si>
  <si>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</si>
  <si>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</si>
  <si>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</si>
  <si>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</si>
  <si>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</si>
  <si>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</si>
  <si>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</si>
  <si>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</si>
  <si>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</si>
  <si>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</si>
  <si>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</si>
  <si>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</si>
  <si>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</si>
  <si>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</si>
  <si>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</si>
  <si>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</si>
  <si>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</si>
  <si>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</si>
  <si>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</si>
  <si>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</si>
  <si>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</si>
  <si>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</si>
  <si>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</si>
  <si>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</si>
  <si>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</si>
  <si>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</si>
  <si>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</si>
  <si>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</si>
  <si>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</si>
  <si>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</si>
  <si>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</si>
  <si>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</si>
  <si>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</si>
  <si>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</si>
  <si>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</si>
  <si>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</si>
  <si>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</si>
  <si>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</si>
  <si>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</si>
  <si>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</si>
  <si>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</si>
  <si>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</si>
  <si>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</si>
  <si>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</si>
  <si>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</si>
  <si>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</si>
  <si>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</si>
  <si>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</si>
  <si>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</si>
  <si>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</si>
  <si>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</si>
  <si>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</si>
  <si>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</si>
  <si>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</si>
  <si>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</si>
  <si>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</si>
  <si>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</si>
  <si>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</si>
  <si>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</si>
  <si>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</si>
  <si>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</si>
  <si>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</si>
  <si>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</si>
  <si>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</si>
  <si>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</si>
  <si>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</si>
  <si>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</si>
  <si>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</si>
  <si>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</si>
  <si>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</si>
  <si>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</si>
  <si>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</si>
  <si>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</si>
  <si>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</si>
  <si>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</si>
  <si>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</si>
  <si>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</si>
  <si>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</si>
  <si>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</si>
  <si>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</si>
  <si>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</si>
  <si>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</si>
  <si>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</si>
  <si>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</si>
  <si>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</si>
  <si>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</si>
  <si>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</si>
  <si>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</si>
  <si>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</si>
  <si>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</si>
  <si>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</si>
  <si>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</si>
  <si>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</si>
  <si>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</si>
  <si>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</si>
  <si>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</si>
  <si>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</si>
  <si>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</si>
  <si>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</si>
  <si>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</si>
  <si>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</si>
  <si>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</si>
  <si>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</si>
  <si>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</si>
  <si>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</si>
  <si>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</si>
  <si>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</si>
  <si>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</si>
  <si>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</si>
  <si>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</si>
  <si>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</si>
  <si>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</si>
  <si>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</si>
  <si>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</si>
  <si>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</si>
  <si>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</si>
  <si>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</si>
  <si>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</si>
  <si>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</si>
  <si>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</si>
  <si>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</si>
  <si>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</si>
  <si>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</si>
  <si>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</si>
  <si>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</si>
  <si>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</si>
  <si>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</si>
  <si>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</si>
  <si>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</si>
  <si>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</si>
  <si>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</si>
  <si>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</si>
  <si>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</si>
  <si>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</si>
  <si>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</si>
  <si>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</si>
  <si>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</si>
  <si>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</si>
  <si>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</si>
  <si>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</si>
  <si>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</si>
  <si>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</si>
  <si>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</si>
  <si>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</si>
  <si>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</si>
  <si>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</si>
  <si>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</si>
  <si>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</si>
  <si>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</si>
  <si>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</si>
  <si>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</si>
  <si>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</si>
  <si>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</si>
  <si>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</si>
  <si>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</si>
  <si>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</si>
  <si>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</si>
  <si>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</si>
  <si>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</si>
  <si>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</si>
  <si>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</si>
  <si>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</si>
  <si>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</si>
  <si>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</si>
  <si>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</si>
  <si>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</si>
  <si>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</si>
  <si>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</si>
  <si>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</si>
  <si>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</si>
  <si>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</si>
  <si>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</si>
  <si>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</si>
  <si>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</si>
  <si>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</si>
  <si>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</si>
  <si>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</si>
  <si>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</si>
  <si>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</si>
  <si>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</si>
  <si>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</si>
  <si>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</si>
  <si>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</si>
  <si>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</si>
  <si>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</si>
  <si>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</si>
  <si>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</si>
  <si>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</si>
  <si>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</si>
  <si>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</si>
  <si>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</si>
  <si>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</si>
  <si>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</si>
  <si>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</si>
  <si>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</si>
  <si>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</si>
  <si>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</si>
  <si>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</si>
  <si>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</si>
  <si>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</si>
  <si>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</si>
  <si>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</si>
  <si>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</si>
  <si>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</si>
  <si>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</si>
  <si>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</si>
  <si>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</si>
  <si>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</si>
  <si>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</si>
  <si>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</si>
  <si>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</si>
  <si>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</si>
  <si>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</si>
  <si>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</si>
  <si>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</si>
  <si>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</si>
  <si>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</si>
  <si>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</si>
  <si>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</si>
  <si>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</si>
  <si>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</si>
  <si>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</si>
  <si>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</si>
  <si>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</si>
  <si>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</si>
  <si>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</si>
  <si>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</si>
  <si>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</si>
  <si>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</si>
  <si>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</si>
  <si>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</si>
  <si>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</si>
  <si>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</si>
  <si>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</si>
  <si>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</si>
  <si>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</si>
  <si>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</si>
  <si>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</si>
  <si>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</si>
  <si>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</si>
  <si>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</si>
  <si>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</si>
  <si>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</si>
  <si>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</si>
  <si>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</si>
  <si>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</si>
  <si>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</si>
  <si>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</si>
  <si>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</si>
  <si>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</si>
  <si>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</si>
  <si>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</si>
  <si>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</si>
  <si>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</si>
  <si>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</si>
  <si>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</si>
  <si>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</si>
  <si>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</si>
  <si>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</si>
  <si>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</si>
  <si>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</si>
  <si>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</si>
  <si>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</si>
  <si>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</si>
  <si>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</si>
  <si>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</si>
  <si>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</si>
  <si>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</si>
  <si>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</si>
  <si>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</si>
  <si>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</si>
  <si>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</si>
  <si>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</si>
  <si>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</si>
  <si>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</si>
  <si>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</si>
  <si>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</si>
  <si>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</si>
  <si>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</si>
  <si>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</si>
  <si>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</si>
  <si>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</si>
  <si>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</si>
  <si>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</si>
  <si>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</si>
  <si>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</si>
  <si>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</si>
  <si>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</si>
  <si>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</si>
  <si>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</si>
  <si>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</si>
  <si>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</si>
  <si>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</si>
  <si>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</si>
  <si>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</si>
  <si>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</si>
  <si>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</si>
  <si>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</si>
  <si>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</si>
  <si>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</si>
  <si>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</si>
  <si>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</si>
  <si>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</si>
  <si>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</si>
  <si>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</si>
  <si>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</si>
  <si>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</si>
  <si>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</si>
  <si>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</si>
  <si>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</si>
  <si>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</si>
  <si>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</si>
  <si>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</si>
  <si>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</si>
  <si>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</si>
  <si>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</si>
  <si>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</si>
  <si>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</si>
  <si>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</si>
  <si>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</si>
  <si>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</si>
  <si>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</si>
  <si>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</si>
  <si>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</si>
  <si>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</si>
  <si>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</si>
  <si>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</si>
  <si>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</si>
  <si>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</si>
  <si>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</si>
  <si>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</si>
  <si>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</si>
  <si>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</si>
  <si>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</si>
  <si>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</si>
  <si>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</si>
  <si>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</si>
  <si>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</si>
  <si>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</si>
  <si>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</si>
  <si>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</si>
  <si>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</si>
  <si>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</si>
  <si>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</si>
  <si>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</si>
  <si>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</si>
  <si>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</si>
  <si>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</si>
  <si>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</si>
  <si>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</si>
  <si>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</si>
  <si>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</si>
  <si>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</si>
  <si>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</si>
  <si>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</si>
  <si>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</si>
  <si>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</si>
  <si>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</si>
  <si>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</si>
  <si>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</si>
  <si>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</si>
  <si>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</si>
  <si>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</si>
  <si>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</si>
  <si>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</si>
  <si>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</si>
  <si>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</si>
  <si>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</si>
  <si>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</si>
  <si>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</si>
  <si>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</si>
  <si>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</si>
  <si>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</si>
  <si>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</si>
  <si>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</si>
  <si>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</si>
  <si>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</si>
  <si>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</si>
  <si>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</si>
  <si>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</si>
  <si>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</si>
  <si>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</si>
  <si>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</si>
  <si>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</si>
  <si>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</si>
  <si>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</si>
  <si>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</si>
  <si>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</si>
  <si>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</si>
  <si>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</si>
  <si>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</si>
  <si>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</si>
  <si>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</si>
  <si>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</si>
  <si>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</si>
  <si>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</si>
  <si>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</si>
  <si>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</si>
  <si>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</si>
  <si>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</si>
  <si>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</si>
  <si>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</si>
  <si>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</si>
  <si>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</si>
  <si>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</si>
  <si>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</si>
  <si>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</si>
  <si>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</si>
  <si>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</si>
  <si>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</si>
  <si>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</si>
  <si>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</si>
  <si>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</si>
  <si>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</si>
  <si>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</si>
  <si>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</si>
  <si>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</si>
  <si>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</si>
  <si>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</si>
  <si>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</si>
  <si>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</si>
  <si>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</si>
  <si>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</si>
  <si>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</si>
  <si>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</si>
  <si>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</si>
  <si>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</si>
  <si>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</si>
  <si>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</si>
  <si>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</si>
  <si>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</si>
  <si>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</si>
  <si>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</si>
  <si>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</si>
  <si>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</si>
  <si>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</si>
  <si>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</si>
  <si>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</si>
  <si>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</si>
  <si>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</si>
  <si>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</si>
  <si>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</si>
  <si>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</si>
  <si>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</si>
  <si>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</si>
  <si>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</si>
  <si>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</si>
  <si>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</si>
  <si>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</si>
  <si>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</si>
  <si>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</si>
  <si>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</si>
  <si>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</si>
  <si>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</si>
  <si>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</si>
  <si>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</si>
  <si>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</si>
  <si>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</si>
  <si>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</si>
  <si>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</si>
  <si>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</si>
  <si>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</si>
  <si>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</si>
  <si>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</si>
  <si>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</si>
  <si>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</si>
  <si>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</si>
  <si>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</si>
  <si>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</si>
  <si>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</si>
  <si>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</si>
  <si>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</si>
  <si>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</si>
  <si>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</si>
  <si>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</si>
  <si>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</si>
  <si>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</si>
  <si>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</si>
  <si>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</si>
  <si>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</si>
  <si>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</si>
  <si>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</si>
  <si>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</si>
  <si>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</si>
  <si>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</si>
  <si>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</si>
  <si>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</si>
  <si>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</si>
  <si>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</si>
  <si>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</si>
  <si>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</si>
  <si>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</si>
  <si>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</si>
  <si>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</si>
  <si>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</si>
  <si>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</si>
  <si>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</si>
  <si>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</si>
  <si>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</si>
  <si>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</si>
  <si>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</si>
  <si>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</si>
  <si>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</si>
  <si>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</si>
  <si>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</si>
  <si>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</si>
  <si>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</si>
  <si>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</si>
  <si>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</si>
  <si>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</si>
  <si>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</si>
  <si>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</si>
  <si>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</si>
  <si>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</si>
  <si>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</si>
  <si>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</si>
  <si>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</si>
  <si>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</si>
  <si>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</si>
  <si>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</si>
  <si>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</si>
  <si>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</si>
  <si>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</si>
  <si>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</si>
  <si>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</si>
  <si>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</si>
  <si>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</si>
  <si>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</si>
  <si>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</si>
  <si>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</si>
  <si>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</si>
  <si>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</si>
  <si>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</si>
  <si>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</si>
  <si>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</si>
  <si>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</si>
  <si>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</si>
  <si>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</si>
  <si>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</si>
  <si>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</si>
  <si>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</si>
  <si>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</si>
  <si>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</si>
  <si>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</si>
  <si>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</si>
  <si>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</si>
  <si>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</si>
  <si>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</si>
  <si>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</si>
  <si>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</si>
  <si>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</si>
  <si>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</si>
  <si>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</si>
  <si>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</si>
  <si>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</si>
  <si>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</si>
  <si>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</si>
  <si>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</si>
  <si>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</si>
  <si>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</si>
  <si>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</si>
  <si>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</si>
  <si>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</si>
  <si>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</si>
  <si>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</si>
  <si>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</si>
  <si>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</si>
  <si>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</si>
  <si>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</si>
  <si>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</si>
  <si>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</si>
  <si>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</si>
  <si>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</si>
  <si>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</si>
  <si>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</si>
  <si>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</si>
  <si>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</si>
  <si>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</si>
  <si>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</si>
  <si>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</si>
  <si>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</si>
  <si>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</si>
  <si>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</si>
  <si>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</si>
  <si>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</si>
  <si>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</si>
  <si>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</si>
  <si>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</si>
  <si>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</si>
  <si>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</si>
  <si>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</si>
  <si>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</si>
  <si>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</si>
  <si>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</si>
  <si>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</si>
  <si>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</si>
  <si>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</si>
  <si>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</si>
  <si>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</si>
  <si>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</si>
  <si>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</si>
  <si>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</si>
  <si>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</si>
  <si>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</si>
  <si>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</si>
  <si>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</si>
  <si>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</si>
  <si>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</si>
  <si>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</si>
  <si>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</si>
  <si>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</si>
  <si>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</si>
  <si>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</si>
  <si>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</si>
  <si>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</si>
  <si>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</si>
  <si>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</si>
  <si>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</si>
  <si>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</si>
  <si>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</si>
  <si>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</si>
  <si>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</si>
  <si>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</si>
  <si>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</si>
  <si>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</si>
  <si>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</si>
  <si>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</si>
  <si>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</si>
  <si>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</si>
  <si>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</si>
  <si>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</si>
  <si>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</si>
  <si>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</si>
  <si>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</si>
  <si>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</si>
  <si>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</si>
  <si>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</si>
  <si>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</si>
  <si>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</si>
  <si>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</si>
  <si>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</si>
  <si>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</si>
  <si>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</si>
  <si>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</si>
  <si>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</si>
  <si>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</si>
  <si>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</si>
  <si>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</si>
  <si>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</si>
  <si>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</si>
  <si>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</si>
  <si>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</si>
  <si>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</si>
  <si>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</si>
  <si>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</si>
  <si>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</si>
  <si>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</si>
  <si>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</si>
  <si>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</si>
  <si>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</si>
  <si>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</si>
  <si>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</si>
  <si>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</si>
  <si>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</si>
  <si>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</si>
  <si>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</si>
  <si>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</si>
  <si>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</si>
  <si>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</si>
  <si>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</si>
  <si>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</si>
  <si>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</si>
  <si>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</si>
  <si>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</si>
  <si>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</si>
  <si>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</si>
  <si>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</si>
  <si>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</si>
  <si>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</si>
  <si>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</si>
  <si>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</si>
  <si>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</si>
  <si>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</si>
  <si>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</si>
  <si>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</si>
  <si>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</si>
  <si>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</si>
  <si>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</si>
  <si>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</si>
  <si>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</si>
  <si>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</si>
  <si>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</si>
  <si>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</si>
  <si>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</si>
  <si>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</si>
  <si>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</si>
  <si>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</si>
  <si>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</si>
  <si>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</si>
  <si>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</si>
  <si>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</si>
  <si>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</si>
  <si>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</si>
  <si>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</si>
  <si>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</si>
  <si>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</si>
  <si>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</si>
  <si>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</si>
  <si>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</si>
  <si>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</si>
  <si>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</si>
  <si>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</si>
  <si>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</si>
  <si>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</si>
  <si>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</si>
  <si>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</si>
  <si>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</si>
  <si>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</si>
  <si>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</si>
  <si>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</si>
  <si>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</si>
  <si>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</si>
  <si>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</si>
  <si>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</si>
  <si>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</si>
  <si>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</si>
  <si>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</si>
  <si>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</si>
  <si>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</si>
  <si>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</si>
  <si>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</si>
  <si>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</si>
  <si>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</si>
  <si>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</si>
  <si>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</si>
  <si>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</si>
  <si>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</si>
  <si>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</si>
  <si>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</si>
  <si>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</si>
  <si>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</si>
  <si>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</si>
  <si>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</si>
  <si>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</si>
  <si>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</si>
  <si>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</si>
  <si>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</si>
  <si>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</si>
  <si>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</si>
  <si>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</si>
  <si>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</si>
  <si>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</si>
  <si>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</si>
  <si>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</si>
  <si>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</si>
  <si>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</si>
  <si>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</si>
  <si>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</si>
  <si>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</si>
  <si>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</si>
  <si>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</si>
  <si>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</si>
  <si>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</si>
  <si>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</si>
  <si>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</si>
  <si>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</si>
  <si>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</si>
  <si>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</si>
  <si>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</si>
  <si>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</si>
  <si>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</si>
  <si>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</si>
  <si>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</si>
  <si>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</si>
  <si>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</si>
  <si>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</si>
  <si>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</si>
  <si>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</si>
  <si>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</si>
  <si>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</si>
  <si>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</si>
  <si>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</si>
  <si>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</si>
  <si>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</si>
  <si>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</si>
  <si>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</si>
  <si>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</si>
  <si>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</si>
  <si>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</si>
  <si>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</si>
  <si>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</si>
  <si>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</si>
  <si>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</si>
  <si>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</si>
  <si>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</si>
  <si>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</si>
  <si>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</si>
  <si>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</si>
  <si>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</si>
  <si>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</si>
  <si>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</si>
  <si>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</si>
  <si>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</si>
  <si>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</si>
  <si>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</si>
  <si>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</si>
  <si>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</si>
  <si>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</si>
  <si>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</si>
  <si>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</si>
  <si>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</si>
  <si>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</si>
  <si>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</si>
  <si>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</si>
  <si>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</si>
  <si>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</si>
  <si>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</si>
  <si>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</si>
  <si>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</si>
  <si>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</si>
  <si>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</si>
  <si>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</si>
  <si>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</si>
  <si>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</si>
  <si>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</si>
  <si>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</si>
  <si>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</si>
  <si>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</si>
  <si>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</si>
  <si>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</si>
  <si>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</si>
  <si>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</si>
  <si>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</si>
  <si>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</si>
  <si>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</si>
  <si>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</si>
  <si>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</si>
  <si>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</si>
  <si>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</si>
  <si>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</si>
  <si>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</si>
  <si>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</si>
  <si>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</si>
  <si>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</si>
  <si>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</si>
  <si>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</si>
  <si>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</si>
  <si>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</si>
  <si>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</si>
  <si>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</si>
  <si>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</si>
  <si>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</si>
  <si>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</si>
  <si>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</si>
  <si>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</si>
  <si>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</si>
  <si>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</si>
  <si>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</si>
  <si>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</si>
  <si>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</si>
  <si>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</si>
  <si>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</si>
  <si>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</si>
  <si>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</si>
  <si>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</si>
  <si>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</si>
  <si>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</si>
  <si>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</si>
  <si>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</si>
  <si>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</si>
  <si>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</si>
  <si>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</si>
  <si>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</si>
  <si>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</si>
  <si>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</si>
  <si>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</si>
  <si>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</si>
  <si>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</si>
  <si>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</si>
  <si>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</si>
  <si>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</si>
  <si>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</si>
  <si>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</si>
  <si>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</si>
  <si>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</si>
  <si>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</si>
  <si>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</si>
  <si>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</si>
  <si>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</si>
  <si>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</si>
  <si>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</si>
  <si>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</si>
  <si>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</si>
  <si>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</si>
  <si>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</si>
  <si>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</si>
  <si>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</si>
  <si>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</si>
  <si>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</si>
  <si>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</si>
  <si>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</si>
  <si>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</si>
  <si>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</si>
  <si>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</si>
  <si>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</si>
  <si>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</si>
  <si>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</si>
  <si>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</si>
  <si>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</si>
  <si>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</si>
  <si>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</si>
  <si>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</si>
  <si>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</si>
  <si>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</si>
  <si>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</si>
  <si>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</si>
  <si>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</si>
  <si>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</si>
  <si>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</si>
  <si>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</si>
  <si>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</si>
  <si>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</si>
  <si>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</si>
  <si>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</si>
  <si>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</si>
  <si>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</si>
  <si>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</si>
  <si>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</si>
  <si>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</si>
  <si>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</si>
  <si>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</si>
  <si>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</si>
  <si>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</si>
  <si>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</si>
  <si>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</si>
  <si>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</si>
  <si>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</si>
  <si>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</si>
  <si>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</si>
  <si>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</si>
  <si>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</si>
  <si>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</si>
  <si>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</si>
  <si>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</si>
  <si>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</si>
  <si>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</si>
  <si>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</si>
  <si>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</si>
  <si>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</si>
  <si>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</si>
  <si>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</si>
  <si>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</si>
  <si>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</si>
  <si>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</si>
  <si>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</si>
  <si>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</si>
  <si>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</si>
  <si>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</si>
  <si>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</si>
  <si>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</si>
  <si>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</si>
  <si>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</si>
  <si>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</si>
  <si>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</si>
  <si>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</si>
  <si>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</si>
  <si>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</si>
  <si>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</si>
  <si>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</si>
  <si>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</si>
  <si>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</si>
  <si>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</si>
  <si>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</si>
  <si>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</si>
  <si>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</si>
  <si>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</si>
  <si>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</si>
  <si>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</si>
  <si>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</si>
  <si>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</si>
  <si>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</si>
  <si>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</si>
  <si>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</si>
  <si>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</si>
  <si>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</si>
  <si>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</si>
  <si>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</si>
  <si>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</si>
  <si>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</si>
  <si>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</si>
  <si>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</si>
  <si>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</si>
  <si>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</si>
  <si>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</si>
  <si>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</si>
  <si>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</si>
  <si>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</si>
  <si>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</si>
  <si>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</si>
  <si>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</si>
  <si>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</si>
  <si>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</si>
  <si>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</si>
  <si>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</si>
  <si>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</si>
  <si>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</si>
  <si>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</si>
  <si>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</si>
  <si>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</si>
  <si>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</si>
  <si>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</si>
  <si>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</si>
  <si>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</si>
  <si>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</si>
  <si>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</si>
  <si>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</si>
  <si>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</si>
  <si>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</si>
  <si>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</si>
  <si>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</si>
  <si>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</si>
  <si>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</si>
  <si>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</si>
  <si>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</si>
  <si>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</si>
  <si>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</si>
  <si>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</si>
  <si>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</si>
  <si>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</si>
  <si>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</si>
  <si>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</si>
  <si>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</si>
  <si>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</si>
  <si>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</si>
  <si>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</si>
  <si>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</si>
  <si>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</si>
  <si>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</si>
  <si>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</si>
  <si>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</si>
  <si>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</si>
  <si>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</si>
  <si>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</si>
  <si>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</si>
  <si>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</si>
  <si>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</si>
  <si>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</si>
  <si>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</si>
  <si>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</si>
  <si>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</si>
  <si>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</si>
  <si>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</si>
  <si>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</si>
  <si>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</si>
  <si>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</si>
  <si>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</si>
  <si>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</si>
  <si>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</si>
  <si>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</si>
  <si>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</si>
  <si>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</si>
  <si>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</si>
  <si>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</si>
  <si>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</si>
  <si>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</si>
  <si>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</si>
  <si>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</si>
  <si>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</si>
  <si>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</si>
  <si>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</si>
  <si>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</si>
  <si>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</si>
  <si>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</si>
  <si>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</si>
  <si>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</si>
  <si>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</si>
  <si>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</si>
  <si>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</si>
  <si>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</si>
  <si>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</si>
  <si>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</si>
  <si>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</si>
  <si>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</si>
  <si>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</si>
  <si>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</si>
  <si>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</si>
  <si>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</si>
  <si>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</si>
  <si>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</si>
  <si>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</si>
  <si>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</si>
  <si>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</si>
  <si>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</si>
  <si>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</si>
  <si>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</si>
  <si>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</si>
  <si>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</si>
  <si>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</si>
  <si>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</si>
  <si>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</si>
  <si>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</si>
  <si>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</si>
  <si>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</si>
  <si>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</si>
  <si>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</si>
  <si>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</si>
  <si>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</si>
  <si>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</si>
  <si>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</si>
  <si>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</si>
  <si>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</si>
  <si>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</si>
  <si>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</si>
  <si>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</si>
  <si>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</si>
  <si>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</si>
  <si>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</si>
  <si>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</si>
  <si>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</si>
  <si>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</si>
  <si>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</si>
  <si>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</si>
  <si>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</si>
  <si>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</si>
  <si>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</si>
  <si>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</si>
  <si>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</si>
  <si>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</si>
  <si>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</si>
  <si>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</si>
  <si>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</si>
  <si>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</si>
  <si>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</si>
  <si>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</si>
  <si>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</si>
  <si>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</si>
  <si>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</si>
  <si>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</si>
  <si>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</si>
  <si>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</si>
  <si>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</si>
  <si>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</si>
  <si>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</si>
  <si>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</si>
  <si>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</si>
  <si>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</si>
  <si>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</si>
  <si>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</si>
  <si>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</si>
  <si>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</si>
  <si>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</si>
  <si>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</si>
  <si>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</si>
  <si>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</si>
  <si>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</si>
  <si>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</si>
  <si>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</si>
  <si>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</si>
  <si>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</si>
  <si>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</si>
  <si>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</si>
  <si>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</si>
  <si>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</si>
  <si>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</si>
  <si>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</si>
  <si>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</si>
  <si>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</si>
  <si>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</si>
  <si>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</si>
  <si>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</si>
  <si>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</si>
  <si>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</si>
  <si>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</si>
  <si>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</si>
  <si>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</si>
  <si>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</si>
  <si>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</si>
  <si>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</si>
  <si>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</si>
  <si>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</si>
  <si>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</si>
  <si>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</si>
  <si>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</si>
  <si>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</si>
  <si>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</si>
  <si>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</si>
  <si>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</si>
  <si>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</si>
  <si>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</si>
  <si>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</si>
  <si>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</si>
  <si>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</si>
  <si>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</si>
  <si>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</si>
  <si>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</si>
  <si>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</si>
  <si>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</si>
  <si>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</si>
  <si>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</si>
  <si>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</si>
  <si>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</si>
  <si>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</si>
  <si>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</si>
  <si>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</si>
  <si>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</si>
  <si>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</si>
  <si>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</si>
  <si>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</si>
  <si>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</si>
  <si>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</si>
  <si>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</si>
  <si>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</si>
  <si>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</si>
  <si>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</si>
  <si>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</si>
  <si>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</si>
  <si>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</si>
  <si>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</si>
  <si>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</si>
  <si>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</si>
  <si>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</si>
  <si>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</si>
  <si>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</si>
  <si>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</si>
  <si>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</si>
  <si>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</si>
  <si>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</si>
  <si>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</si>
  <si>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</si>
  <si>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</si>
  <si>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</si>
  <si>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</si>
  <si>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</si>
  <si>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</si>
  <si>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</si>
  <si>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</si>
  <si>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</si>
  <si>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</si>
  <si>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</si>
  <si>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</si>
  <si>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</si>
  <si>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</si>
  <si>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</si>
  <si>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</si>
  <si>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</si>
  <si>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</si>
  <si>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</si>
  <si>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</si>
  <si>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</si>
  <si>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</si>
  <si>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</si>
  <si>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</si>
  <si>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</si>
  <si>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</si>
  <si>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</si>
  <si>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</si>
  <si>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</si>
  <si>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</si>
  <si>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</si>
  <si>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</si>
  <si>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</si>
  <si>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</si>
  <si>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</si>
  <si>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</si>
  <si>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</si>
  <si>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</si>
  <si>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</si>
  <si>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</si>
  <si>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</si>
  <si>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</si>
  <si>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</si>
  <si>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</si>
  <si>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</si>
  <si>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</si>
  <si>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</si>
  <si>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</si>
  <si>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</si>
  <si>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</si>
  <si>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</si>
  <si>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</si>
  <si>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</si>
  <si>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</si>
  <si>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</si>
  <si>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</si>
  <si>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</si>
  <si>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</si>
  <si>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</si>
  <si>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</si>
  <si>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</si>
  <si>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</si>
  <si>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</si>
  <si>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</si>
  <si>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</si>
  <si>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</si>
  <si>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</si>
  <si>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</si>
  <si>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</si>
  <si>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</si>
  <si>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</si>
  <si>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</si>
  <si>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</si>
  <si>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</si>
  <si>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</si>
  <si>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</si>
  <si>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</si>
  <si>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</si>
  <si>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</si>
  <si>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</si>
  <si>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</si>
  <si>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</si>
  <si>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</si>
  <si>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</si>
  <si>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</si>
  <si>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</si>
  <si>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</si>
  <si>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</si>
  <si>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</si>
  <si>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</si>
  <si>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</si>
  <si>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</si>
  <si>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</si>
  <si>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</si>
  <si>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</si>
  <si>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</si>
  <si>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</si>
  <si>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</si>
  <si>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</si>
  <si>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</si>
  <si>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</si>
  <si>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</si>
  <si>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</si>
  <si>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</si>
  <si>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</si>
  <si>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</si>
  <si>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</si>
  <si>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</si>
  <si>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</si>
  <si>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</si>
  <si>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</si>
  <si>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</si>
  <si>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</si>
  <si>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</si>
  <si>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</si>
  <si>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</si>
  <si>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</si>
  <si>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</si>
  <si>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</si>
  <si>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</si>
  <si>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</si>
  <si>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</si>
  <si>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</si>
  <si>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</si>
  <si>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</si>
  <si>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</si>
  <si>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</si>
  <si>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</si>
  <si>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</si>
  <si>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</si>
  <si>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</si>
  <si>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</si>
  <si>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</si>
  <si>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</si>
  <si>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</si>
  <si>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</si>
  <si>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</si>
  <si>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</si>
  <si>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</si>
  <si>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</si>
  <si>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</si>
  <si>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</si>
  <si>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</si>
  <si>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</si>
  <si>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</si>
  <si>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</si>
  <si>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</si>
  <si>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</si>
  <si>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</si>
  <si>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</si>
  <si>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</si>
  <si>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</si>
  <si>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</si>
  <si>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</si>
  <si>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</si>
  <si>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</si>
  <si>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</si>
  <si>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</si>
  <si>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</si>
  <si>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</si>
  <si>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</si>
  <si>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</si>
  <si>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</si>
  <si>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</si>
  <si>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</si>
  <si>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</si>
  <si>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</si>
  <si>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</si>
  <si>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</si>
  <si>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</si>
  <si>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</si>
  <si>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</si>
  <si>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</si>
  <si>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</si>
  <si>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</si>
  <si>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</si>
  <si>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</si>
  <si>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</si>
  <si>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</si>
  <si>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</si>
  <si>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</si>
  <si>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</si>
  <si>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</si>
  <si>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</si>
  <si>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</si>
  <si>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</si>
  <si>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</si>
  <si>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</si>
  <si>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</si>
  <si>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</si>
  <si>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</si>
  <si>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</si>
  <si>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</si>
  <si>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</si>
  <si>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</si>
  <si>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</si>
  <si>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</si>
  <si>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</si>
  <si>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</si>
  <si>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</si>
  <si>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</si>
  <si>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</si>
  <si>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</si>
  <si>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</si>
  <si>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</si>
  <si>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</si>
  <si>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</si>
  <si>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</si>
  <si>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</si>
  <si>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</si>
  <si>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</si>
  <si>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</si>
  <si>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</si>
  <si>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</si>
  <si>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</si>
  <si>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</si>
  <si>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</si>
  <si>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</si>
  <si>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</si>
  <si>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</si>
  <si>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</si>
  <si>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</si>
  <si>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</si>
  <si>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</si>
  <si>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</si>
  <si>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</si>
  <si>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</si>
  <si>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</si>
  <si>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</si>
  <si>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</si>
  <si>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</si>
  <si>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</si>
  <si>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</si>
  <si>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</si>
  <si>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</si>
  <si>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</si>
  <si>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</si>
  <si>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</si>
  <si>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</si>
  <si>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</si>
  <si>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</si>
  <si>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</si>
  <si>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</si>
  <si>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</si>
  <si>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</si>
  <si>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</si>
  <si>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</si>
  <si>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</si>
  <si>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</si>
  <si>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</si>
  <si>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</si>
  <si>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</si>
  <si>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</si>
  <si>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</si>
  <si>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</si>
  <si>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</si>
  <si>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</si>
  <si>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</si>
  <si>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</si>
  <si>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</si>
  <si>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</si>
  <si>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</si>
  <si>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</si>
  <si>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</si>
  <si>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</si>
  <si>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</si>
  <si>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</si>
  <si>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</si>
  <si>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</si>
  <si>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</si>
  <si>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</si>
  <si>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</si>
  <si>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</si>
  <si>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</si>
  <si>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</si>
  <si>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</si>
  <si>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</si>
  <si>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</si>
  <si>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</si>
  <si>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</si>
  <si>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</si>
  <si>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</si>
  <si>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</si>
  <si>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</si>
  <si>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</si>
  <si>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</si>
  <si>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</si>
  <si>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</si>
  <si>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</si>
  <si>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</si>
  <si>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</si>
  <si>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</si>
  <si>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</si>
  <si>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</si>
  <si>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</si>
  <si>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</si>
  <si>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</si>
  <si>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</si>
  <si>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</si>
  <si>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</si>
  <si>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</si>
  <si>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</si>
  <si>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</si>
  <si>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</si>
  <si>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</si>
  <si>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</si>
  <si>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</si>
  <si>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</si>
  <si>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</si>
  <si>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</si>
  <si>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</si>
  <si>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</si>
  <si>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</si>
  <si>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</si>
  <si>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</si>
  <si>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</si>
  <si>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</si>
  <si>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</si>
  <si>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</si>
  <si>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</si>
  <si>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</si>
  <si>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</si>
  <si>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</si>
  <si>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</si>
  <si>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</si>
  <si>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</si>
  <si>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</si>
  <si>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</si>
  <si>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</si>
  <si>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</si>
  <si>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</si>
  <si>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</si>
  <si>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</si>
  <si>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</si>
  <si>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</si>
  <si>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</si>
  <si>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</si>
  <si>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</si>
  <si>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</si>
  <si>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</si>
  <si>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</si>
  <si>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</si>
  <si>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</si>
  <si>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</si>
  <si>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</si>
  <si>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</si>
  <si>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</si>
  <si>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</si>
  <si>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</si>
  <si>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</si>
  <si>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</si>
  <si>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</si>
  <si>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</si>
  <si>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</si>
  <si>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</si>
  <si>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</si>
  <si>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</si>
  <si>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</si>
  <si>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</si>
  <si>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</si>
  <si>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</si>
  <si>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</si>
  <si>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</si>
  <si>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</si>
  <si>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</si>
  <si>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</si>
  <si>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</si>
  <si>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</si>
  <si>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</si>
  <si>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</si>
  <si>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</si>
  <si>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</si>
  <si>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</si>
  <si>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</si>
  <si>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</si>
  <si>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</si>
  <si>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</si>
  <si>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</si>
  <si>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</si>
  <si>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</si>
  <si>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</si>
  <si>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</si>
  <si>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</si>
  <si>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</si>
  <si>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</si>
  <si>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</si>
  <si>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</si>
  <si>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</si>
  <si>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</si>
  <si>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</si>
  <si>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</si>
  <si>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</si>
  <si>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</si>
  <si>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</si>
  <si>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</si>
  <si>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</si>
  <si>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</si>
  <si>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</si>
  <si>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</si>
  <si>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</si>
  <si>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</si>
  <si>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</si>
  <si>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</si>
  <si>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</si>
  <si>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</si>
  <si>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</si>
  <si>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</si>
  <si>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</si>
  <si>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</si>
  <si>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</si>
  <si>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</si>
  <si>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</si>
  <si>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</si>
  <si>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</si>
  <si>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</si>
  <si>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</si>
  <si>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</si>
  <si>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</si>
  <si>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</si>
  <si>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</si>
  <si>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</si>
  <si>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</si>
  <si>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</si>
  <si>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</si>
  <si>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</si>
  <si>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</si>
  <si>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</si>
  <si>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</si>
  <si>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</si>
  <si>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</si>
  <si>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</si>
  <si>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</si>
  <si>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</si>
  <si>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</si>
  <si>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</si>
  <si>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</si>
  <si>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</si>
  <si>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</si>
  <si>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</si>
  <si>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</si>
  <si>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</si>
  <si>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</si>
  <si>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</si>
  <si>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</si>
  <si>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</si>
  <si>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</si>
  <si>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</si>
  <si>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</si>
  <si>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</si>
  <si>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</si>
  <si>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</si>
  <si>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</si>
  <si>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</si>
  <si>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</si>
  <si>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</si>
  <si>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</si>
  <si>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</si>
  <si>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</si>
  <si>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</si>
  <si>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</si>
  <si>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</si>
  <si>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</si>
  <si>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</si>
  <si>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</si>
  <si>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</si>
  <si>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</si>
  <si>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</si>
  <si>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</si>
  <si>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</si>
  <si>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</si>
  <si>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</si>
  <si>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</si>
  <si>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</si>
  <si>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</si>
  <si>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</si>
  <si>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</si>
  <si>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</si>
  <si>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</si>
  <si>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</si>
  <si>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</si>
  <si>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</si>
  <si>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</si>
  <si>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</si>
  <si>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</si>
  <si>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</si>
  <si>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</si>
  <si>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</si>
  <si>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</si>
  <si>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</si>
  <si>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</si>
  <si>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</si>
  <si>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</si>
  <si>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</si>
  <si>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</si>
  <si>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</si>
  <si>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</si>
  <si>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</si>
  <si>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</si>
  <si>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</si>
  <si>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</si>
  <si>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</si>
  <si>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</si>
  <si>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</si>
  <si>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</si>
  <si>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</si>
  <si>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</si>
  <si>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</si>
  <si>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</si>
  <si>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</si>
  <si>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</si>
  <si>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</si>
  <si>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</si>
  <si>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</si>
  <si>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</si>
  <si>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</si>
  <si>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</si>
  <si>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</si>
  <si>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</si>
  <si>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</si>
  <si>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</si>
  <si>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</si>
  <si>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</si>
  <si>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</si>
  <si>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</si>
  <si>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</si>
  <si>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</si>
  <si>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</si>
  <si>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</si>
  <si>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</si>
  <si>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</si>
  <si>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</si>
  <si>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</si>
  <si>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</si>
  <si>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</si>
  <si>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</si>
  <si>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</si>
  <si>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</si>
  <si>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</si>
  <si>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</si>
  <si>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</si>
  <si>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</si>
  <si>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</si>
  <si>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</si>
  <si>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</si>
  <si>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</si>
  <si>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</si>
  <si>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</si>
  <si>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</si>
  <si>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</si>
  <si>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</si>
  <si>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</si>
  <si>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</si>
  <si>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</si>
  <si>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</si>
  <si>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</si>
  <si>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</si>
  <si>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</si>
  <si>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</si>
  <si>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</si>
  <si>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</si>
  <si>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</si>
  <si>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</si>
  <si>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</si>
  <si>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</si>
  <si>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</si>
  <si>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</si>
  <si>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</si>
  <si>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</si>
  <si>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</si>
  <si>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</si>
  <si>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</si>
  <si>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</si>
  <si>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</si>
  <si>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</si>
  <si>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</si>
  <si>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</si>
  <si>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</si>
  <si>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</si>
  <si>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</si>
  <si>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</si>
  <si>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</si>
  <si>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</si>
  <si>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</si>
  <si>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</si>
  <si>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</si>
  <si>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</si>
  <si>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</si>
  <si>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</si>
  <si>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</si>
  <si>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</si>
  <si>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</si>
  <si>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</si>
  <si>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</si>
  <si>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</si>
  <si>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</si>
  <si>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</si>
  <si>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</si>
  <si>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</si>
  <si>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</si>
  <si>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</si>
  <si>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</si>
  <si>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</si>
  <si>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</si>
  <si>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</si>
  <si>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</si>
  <si>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</si>
  <si>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</si>
  <si>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</si>
  <si>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</si>
  <si>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</si>
  <si>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</si>
  <si>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</si>
  <si>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</si>
  <si>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</si>
  <si>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</si>
  <si>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</si>
  <si>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</si>
  <si>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</si>
  <si>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</si>
  <si>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</si>
  <si>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</si>
  <si>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</si>
  <si>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</si>
  <si>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</si>
  <si>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</si>
  <si>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</si>
  <si>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</si>
  <si>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</si>
  <si>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</si>
  <si>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</si>
  <si>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</si>
  <si>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</si>
  <si>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</si>
  <si>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</si>
  <si>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</si>
  <si>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</si>
  <si>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</si>
  <si>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</si>
  <si>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</si>
  <si>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</si>
  <si>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</si>
  <si>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</si>
  <si>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</si>
  <si>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</si>
  <si>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</si>
  <si>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</si>
  <si>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</si>
  <si>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</si>
  <si>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</si>
  <si>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</si>
  <si>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</si>
  <si>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</si>
  <si>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</si>
  <si>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</si>
  <si>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</si>
  <si>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</si>
  <si>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</si>
  <si>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</si>
  <si>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</si>
  <si>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</si>
  <si>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</si>
  <si>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</si>
  <si>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</si>
  <si>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</si>
  <si>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</si>
  <si>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</si>
  <si>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</si>
  <si>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</si>
  <si>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</si>
  <si>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</si>
  <si>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</si>
  <si>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</si>
  <si>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</si>
  <si>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</si>
  <si>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</si>
  <si>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</si>
  <si>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</si>
  <si>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</si>
  <si>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</si>
  <si>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</si>
  <si>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</si>
  <si>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</si>
  <si>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</si>
  <si>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</si>
  <si>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</si>
  <si>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</si>
  <si>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</si>
  <si>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</si>
  <si>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</si>
  <si>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</si>
  <si>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</si>
  <si>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</si>
  <si>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</si>
  <si>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</si>
  <si>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</si>
  <si>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</si>
  <si>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</si>
  <si>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</si>
  <si>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</si>
  <si>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</si>
  <si>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</si>
  <si>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</si>
  <si>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</si>
  <si>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</si>
  <si>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</si>
  <si>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</si>
  <si>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</si>
  <si>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</si>
  <si>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</si>
  <si>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</si>
  <si>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</si>
  <si>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</si>
  <si>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</si>
  <si>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</si>
  <si>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</si>
  <si>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</si>
  <si>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</si>
  <si>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</si>
  <si>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</si>
  <si>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</si>
  <si>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</si>
  <si>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</si>
  <si>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</si>
  <si>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</si>
  <si>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</si>
  <si>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</si>
  <si>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</si>
  <si>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</si>
  <si>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</si>
  <si>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</si>
  <si>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</si>
  <si>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</si>
  <si>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</si>
  <si>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</si>
  <si>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</si>
  <si>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</si>
  <si>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</si>
  <si>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</si>
  <si>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</si>
  <si>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</si>
  <si>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</si>
  <si>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</si>
  <si>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</si>
  <si>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</si>
  <si>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</si>
  <si>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</si>
  <si>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</si>
  <si>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</si>
  <si>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</si>
  <si>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</si>
  <si>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</si>
  <si>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</si>
  <si>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</si>
  <si>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</si>
  <si>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</si>
  <si>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</si>
  <si>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</si>
  <si>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</si>
  <si>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</si>
  <si>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</si>
  <si>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</si>
  <si>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</si>
  <si>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</si>
  <si>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</si>
  <si>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</si>
  <si>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</si>
  <si>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</si>
  <si>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</si>
  <si>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</si>
  <si>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</si>
  <si>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</si>
  <si>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</si>
  <si>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</si>
  <si>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</si>
  <si>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</si>
  <si>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</si>
  <si>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</si>
  <si>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</si>
  <si>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</si>
  <si>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</si>
  <si>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</si>
  <si>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</si>
  <si>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</si>
  <si>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</si>
  <si>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</si>
  <si>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</si>
  <si>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</si>
  <si>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</si>
  <si>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</si>
  <si>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</si>
  <si>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</si>
  <si>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</si>
  <si>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</si>
  <si>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</si>
  <si>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</si>
  <si>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</si>
  <si>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</si>
  <si>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</si>
  <si>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</si>
  <si>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</si>
  <si>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</si>
  <si>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</si>
  <si>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</si>
  <si>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</si>
  <si>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</si>
  <si>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</si>
  <si>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</si>
  <si>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</si>
  <si>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</si>
  <si>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</si>
  <si>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</si>
  <si>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</si>
  <si>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</si>
  <si>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</si>
  <si>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</si>
  <si>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</si>
  <si>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</si>
  <si>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</si>
  <si>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</si>
  <si>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</si>
  <si>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</si>
  <si>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</si>
  <si>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</si>
  <si>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</si>
  <si>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</si>
  <si>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</si>
  <si>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</si>
  <si>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</si>
  <si>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</si>
  <si>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</si>
  <si>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</si>
  <si>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</si>
  <si>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</si>
  <si>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</si>
  <si>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</si>
  <si>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</si>
  <si>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</si>
  <si>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</si>
  <si>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</si>
  <si>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</si>
  <si>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</si>
  <si>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</si>
  <si>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</si>
  <si>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</si>
  <si>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</si>
  <si>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</si>
  <si>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</si>
  <si>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</si>
  <si>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</si>
  <si>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</si>
  <si>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</si>
  <si>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</si>
  <si>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</si>
  <si>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</si>
  <si>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</si>
  <si>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</si>
  <si>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</si>
  <si>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</si>
  <si>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</si>
  <si>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</si>
  <si>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</si>
  <si>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</si>
  <si>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</si>
  <si>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</si>
  <si>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</si>
  <si>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</si>
  <si>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</si>
  <si>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</si>
  <si>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</si>
  <si>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</si>
  <si>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</si>
  <si>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</si>
  <si>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</si>
  <si>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</si>
  <si>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</si>
  <si>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</si>
  <si>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</si>
  <si>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</si>
  <si>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</si>
  <si>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</si>
  <si>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</si>
  <si>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</si>
  <si>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</si>
  <si>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</si>
  <si>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</si>
  <si>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</si>
  <si>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</si>
  <si>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</si>
  <si>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</si>
  <si>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</si>
  <si>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</si>
  <si>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</si>
  <si>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</si>
  <si>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</si>
  <si>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</si>
  <si>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</si>
  <si>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</si>
  <si>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</si>
  <si>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</si>
  <si>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</si>
  <si>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</si>
  <si>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</si>
  <si>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</si>
  <si>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</si>
  <si>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</si>
  <si>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</si>
  <si>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</si>
  <si>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</si>
  <si>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</si>
  <si>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</si>
  <si>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</si>
  <si>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</si>
  <si>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</si>
  <si>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</si>
  <si>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</si>
  <si>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</si>
  <si>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</si>
  <si>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</si>
  <si>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</si>
  <si>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</si>
  <si>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</si>
  <si>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</si>
  <si>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</si>
  <si>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</si>
  <si>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</si>
  <si>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</si>
  <si>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</si>
  <si>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</si>
  <si>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</si>
  <si>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</si>
  <si>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</si>
  <si>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</si>
  <si>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</si>
  <si>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</si>
  <si>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</si>
  <si>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</si>
  <si>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</si>
  <si>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</si>
  <si>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</si>
  <si>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</si>
  <si>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</si>
  <si>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</si>
  <si>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</si>
  <si>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</si>
  <si>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</si>
  <si>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</si>
  <si>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</si>
  <si>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</si>
  <si>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</si>
  <si>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</si>
  <si>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</si>
  <si>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</si>
  <si>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</si>
  <si>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</si>
  <si>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</si>
  <si>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</si>
  <si>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</si>
  <si>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</si>
  <si>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</si>
  <si>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</si>
  <si>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</si>
  <si>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</si>
  <si>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</si>
  <si>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</si>
  <si>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</si>
  <si>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</si>
  <si>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</si>
  <si>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</si>
  <si>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</si>
  <si>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</si>
  <si>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</si>
  <si>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</si>
  <si>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</si>
  <si>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</si>
  <si>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</si>
  <si>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</si>
  <si>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</si>
  <si>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</si>
  <si>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</si>
  <si>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</si>
  <si>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</si>
  <si>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</si>
  <si>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</si>
  <si>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</si>
  <si>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</si>
  <si>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</si>
  <si>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</si>
  <si>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</si>
  <si>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</si>
  <si>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</si>
  <si>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</si>
  <si>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</si>
  <si>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</si>
  <si>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</si>
  <si>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</si>
  <si>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</si>
  <si>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</si>
  <si>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</si>
  <si>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</si>
  <si>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</si>
  <si>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</si>
  <si>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</si>
  <si>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</si>
  <si>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</si>
  <si>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</si>
  <si>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</si>
  <si>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</si>
  <si>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</si>
  <si>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</si>
  <si>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</si>
  <si>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</si>
  <si>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</si>
  <si>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</si>
  <si>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</si>
  <si>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</si>
  <si>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</si>
  <si>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</si>
  <si>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</si>
  <si>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</si>
  <si>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</si>
  <si>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</si>
  <si>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</si>
  <si>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</si>
  <si>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</si>
  <si>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</si>
  <si>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</si>
  <si>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</si>
  <si>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</si>
  <si>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</si>
  <si>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</si>
  <si>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</si>
  <si>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</si>
  <si>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</si>
  <si>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</si>
  <si>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</si>
  <si>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</si>
  <si>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</si>
  <si>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</si>
  <si>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</si>
  <si>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</si>
  <si>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</si>
  <si>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</si>
  <si>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</si>
  <si>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</si>
  <si>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</si>
  <si>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</si>
  <si>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</si>
  <si>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</si>
  <si>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</si>
  <si>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</si>
  <si>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</si>
  <si>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</si>
  <si>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</si>
  <si>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</si>
  <si>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</si>
  <si>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</si>
  <si>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</si>
  <si>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</si>
  <si>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</si>
  <si>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</si>
  <si>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</si>
  <si>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</si>
  <si>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</si>
  <si>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</si>
  <si>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</si>
  <si>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</si>
  <si>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</si>
  <si>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</si>
  <si>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</si>
  <si>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</si>
  <si>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</si>
  <si>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</si>
  <si>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</si>
  <si>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</si>
  <si>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</si>
  <si>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</si>
  <si>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</si>
  <si>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</si>
  <si>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</si>
  <si>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</si>
  <si>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</si>
  <si>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</si>
  <si>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</si>
  <si>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</si>
  <si>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</si>
  <si>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</si>
  <si>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</si>
  <si>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</si>
  <si>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</si>
  <si>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</si>
  <si>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</si>
  <si>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</si>
  <si>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</si>
  <si>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</si>
  <si>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</si>
  <si>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</si>
  <si>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</si>
  <si>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</si>
  <si>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</si>
  <si>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</si>
  <si>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</si>
  <si>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</si>
  <si>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</si>
  <si>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</si>
  <si>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</si>
  <si>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</si>
  <si>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</si>
  <si>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</si>
  <si>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</si>
  <si>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</si>
  <si>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</si>
  <si>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</si>
  <si>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</si>
  <si>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</si>
  <si>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</si>
  <si>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</si>
  <si>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</si>
  <si>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</si>
  <si>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</si>
  <si>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</si>
  <si>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</si>
  <si>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</si>
  <si>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</si>
  <si>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</si>
  <si>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</si>
  <si>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</si>
  <si>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</si>
  <si>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</si>
  <si>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</si>
  <si>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</si>
  <si>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</si>
  <si>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</si>
  <si>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</si>
  <si>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</si>
  <si>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</si>
  <si>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</si>
  <si>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</si>
  <si>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</si>
  <si>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</si>
  <si>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</si>
  <si>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</si>
  <si>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</si>
  <si>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</si>
  <si>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</si>
  <si>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</si>
  <si>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</si>
  <si>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</si>
  <si>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</si>
  <si>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</si>
  <si>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</si>
  <si>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</si>
  <si>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</si>
  <si>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</si>
  <si>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</si>
  <si>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</si>
  <si>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</si>
  <si>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</si>
  <si>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</si>
  <si>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</si>
  <si>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</si>
  <si>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</si>
  <si>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</si>
  <si>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</si>
  <si>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</si>
  <si>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</si>
  <si>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</si>
  <si>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</si>
  <si>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</si>
  <si>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</si>
  <si>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</si>
  <si>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</si>
  <si>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</si>
  <si>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</si>
  <si>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</si>
  <si>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</si>
  <si>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</si>
  <si>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</si>
  <si>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</si>
  <si>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</si>
  <si>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</si>
  <si>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</si>
  <si>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</si>
  <si>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</si>
  <si>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</si>
  <si>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</si>
  <si>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</si>
  <si>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</si>
  <si>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</si>
  <si>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</si>
  <si>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</si>
  <si>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</si>
  <si>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</si>
  <si>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</si>
  <si>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</si>
  <si>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</si>
  <si>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</si>
  <si>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</si>
  <si>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</si>
  <si>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</si>
  <si>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</si>
  <si>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</si>
  <si>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</si>
  <si>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</si>
  <si>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</si>
  <si>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</si>
  <si>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</si>
  <si>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</si>
  <si>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</si>
  <si>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</si>
  <si>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</si>
  <si>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</si>
  <si>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</si>
  <si>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</si>
  <si>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</si>
  <si>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</si>
  <si>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</si>
  <si>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</si>
  <si>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</si>
  <si>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</si>
  <si>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</si>
  <si>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</si>
  <si>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</si>
  <si>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</si>
  <si>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</si>
  <si>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</si>
  <si>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</si>
  <si>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</si>
  <si>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</si>
  <si>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</si>
  <si>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</si>
  <si>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</si>
  <si>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</si>
  <si>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</si>
  <si>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</si>
  <si>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</si>
  <si>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</si>
  <si>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</si>
  <si>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</si>
  <si>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</si>
  <si>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</si>
  <si>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</si>
  <si>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</si>
  <si>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</si>
  <si>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</si>
  <si>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</si>
  <si>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</si>
  <si>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</si>
  <si>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</si>
  <si>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</si>
  <si>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</si>
  <si>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</si>
  <si>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</si>
  <si>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</si>
  <si>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</si>
  <si>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</si>
  <si>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</si>
  <si>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</si>
  <si>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</si>
  <si>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</si>
  <si>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</si>
  <si>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</si>
  <si>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</si>
  <si>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</si>
  <si>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</si>
  <si>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</si>
  <si>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</si>
  <si>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</si>
  <si>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</si>
  <si>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</si>
  <si>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</si>
  <si>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</si>
  <si>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</si>
  <si>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</si>
  <si>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</si>
  <si>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</si>
  <si>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</si>
  <si>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</si>
  <si>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</si>
  <si>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</si>
  <si>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</si>
  <si>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</si>
  <si>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</si>
  <si>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</si>
  <si>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</si>
  <si>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</si>
  <si>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</si>
  <si>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</si>
  <si>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</si>
  <si>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</si>
  <si>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</si>
  <si>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</si>
  <si>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</si>
  <si>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</si>
  <si>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</si>
  <si>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</si>
  <si>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</si>
  <si>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</si>
  <si>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</si>
  <si>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</si>
  <si>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</si>
  <si>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</si>
  <si>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</si>
  <si>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</si>
  <si>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</si>
  <si>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</si>
  <si>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</si>
  <si>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</si>
  <si>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</si>
  <si>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</si>
  <si>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</si>
  <si>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</si>
  <si>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</si>
  <si>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</si>
  <si>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</si>
  <si>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</si>
  <si>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</si>
  <si>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</si>
  <si>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</si>
  <si>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</si>
  <si>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</si>
  <si>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</si>
  <si>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</si>
  <si>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</si>
  <si>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</si>
  <si>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</si>
  <si>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</si>
  <si>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</si>
  <si>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</si>
  <si>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</si>
  <si>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</si>
  <si>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</si>
  <si>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</si>
  <si>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</si>
  <si>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</si>
  <si>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</si>
  <si>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</si>
  <si>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</si>
  <si>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</si>
  <si>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</si>
  <si>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</si>
  <si>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</si>
  <si>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</si>
  <si>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</si>
  <si>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</si>
  <si>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</si>
  <si>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</si>
  <si>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</si>
  <si>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</si>
  <si>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</si>
  <si>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</si>
  <si>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</si>
  <si>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</si>
  <si>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</si>
  <si>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</si>
  <si>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</si>
  <si>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</si>
  <si>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</si>
  <si>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</si>
  <si>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</si>
  <si>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</si>
  <si>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</si>
  <si>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</si>
  <si>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</si>
  <si>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</si>
  <si>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</si>
  <si>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</si>
  <si>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</si>
  <si>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</si>
  <si>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</si>
  <si>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</si>
  <si>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</si>
  <si>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</si>
  <si>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</si>
  <si>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</si>
  <si>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</si>
  <si>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</si>
  <si>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</si>
  <si>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</si>
  <si>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</si>
  <si>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</si>
  <si>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</si>
  <si>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</si>
  <si>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</si>
  <si>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</si>
  <si>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</si>
  <si>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</si>
  <si>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</si>
  <si>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</si>
  <si>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</si>
  <si>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</si>
  <si>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</si>
  <si>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</si>
  <si>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</si>
  <si>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</si>
  <si>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</si>
  <si>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</si>
  <si>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</si>
  <si>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</si>
  <si>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</si>
  <si>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</si>
  <si>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</si>
  <si>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</si>
  <si>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</si>
  <si>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</si>
  <si>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</si>
  <si>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</si>
  <si>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</si>
  <si>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</si>
  <si>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</si>
  <si>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</si>
  <si>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</si>
  <si>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</si>
  <si>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</si>
  <si>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</si>
  <si>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</si>
  <si>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</si>
  <si>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</si>
  <si>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</si>
  <si>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</si>
  <si>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</si>
  <si>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</si>
  <si>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</si>
  <si>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</si>
  <si>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</si>
  <si>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</si>
  <si>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</si>
  <si>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</si>
  <si>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</si>
  <si>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</si>
  <si>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</si>
  <si>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</si>
  <si>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</si>
  <si>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</si>
  <si>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</si>
  <si>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</si>
  <si>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</si>
  <si>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</si>
  <si>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</si>
  <si>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</si>
  <si>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</si>
  <si>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</si>
  <si>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</si>
  <si>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</si>
  <si>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</si>
  <si>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</si>
  <si>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</si>
  <si>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</si>
  <si>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</si>
  <si>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</si>
  <si>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</si>
  <si>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</si>
  <si>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</si>
  <si>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</si>
  <si>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</si>
  <si>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</si>
  <si>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</si>
  <si>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</si>
  <si>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</si>
  <si>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</si>
  <si>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</si>
  <si>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</si>
  <si>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</si>
  <si>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</si>
  <si>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</si>
  <si>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</si>
  <si>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</si>
  <si>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</si>
  <si>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</si>
  <si>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</si>
  <si>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</si>
  <si>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</si>
  <si>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</si>
  <si>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</si>
  <si>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</si>
  <si>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</si>
  <si>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</si>
  <si>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</si>
  <si>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</si>
  <si>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</si>
  <si>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</si>
  <si>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</si>
  <si>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</si>
  <si>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</si>
  <si>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</si>
  <si>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</si>
  <si>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</si>
  <si>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</si>
  <si>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</si>
  <si>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</si>
  <si>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</si>
  <si>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</si>
  <si>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</si>
  <si>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</si>
  <si>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</si>
  <si>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</si>
  <si>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</si>
  <si>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</si>
  <si>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</si>
  <si>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</si>
  <si>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</si>
  <si>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</si>
  <si>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</si>
  <si>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</si>
  <si>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</si>
  <si>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</si>
  <si>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</si>
  <si>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</si>
  <si>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</si>
  <si>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</si>
  <si>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</si>
  <si>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</si>
  <si>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</si>
  <si>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</si>
  <si>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</si>
  <si>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</si>
  <si>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</si>
  <si>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</si>
  <si>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</si>
  <si>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</si>
  <si>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</si>
  <si>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</si>
  <si>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</si>
  <si>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</si>
  <si>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</si>
  <si>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</si>
  <si>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</si>
  <si>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</si>
  <si>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</si>
  <si>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</si>
  <si>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</si>
  <si>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</si>
  <si>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</si>
  <si>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</si>
  <si>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</si>
  <si>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</si>
  <si>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</si>
  <si>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</si>
  <si>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</si>
  <si>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</si>
  <si>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</si>
  <si>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</si>
  <si>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</si>
  <si>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</si>
  <si>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</si>
  <si>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</si>
  <si>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</si>
  <si>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</si>
  <si>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</si>
  <si>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</si>
  <si>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</si>
  <si>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</si>
  <si>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</si>
  <si>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</si>
  <si>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</si>
  <si>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</si>
  <si>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</si>
  <si>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</si>
  <si>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</si>
  <si>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</si>
  <si>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</si>
  <si>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</si>
  <si>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</si>
  <si>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</si>
  <si>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</si>
  <si>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</si>
  <si>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</si>
  <si>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</si>
  <si>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</si>
  <si>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</si>
  <si>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</si>
  <si>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</si>
  <si>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</si>
  <si>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</si>
  <si>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</si>
  <si>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</si>
  <si>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</si>
  <si>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</si>
  <si>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</si>
  <si>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</si>
  <si>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</si>
  <si>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</si>
  <si>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</si>
  <si>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</si>
  <si>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</si>
  <si>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</si>
  <si>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</si>
  <si>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</si>
  <si>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</si>
  <si>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</si>
  <si>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</si>
  <si>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</si>
  <si>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</si>
  <si>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</si>
  <si>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</si>
  <si>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</si>
  <si>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</si>
  <si>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</si>
  <si>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</si>
  <si>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</si>
  <si>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</si>
  <si>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</si>
  <si>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</si>
  <si>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</si>
  <si>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</si>
  <si>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</si>
  <si>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</si>
  <si>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</si>
  <si>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</si>
  <si>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</si>
  <si>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</si>
  <si>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</si>
  <si>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</si>
  <si>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</si>
  <si>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</si>
  <si>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</si>
  <si>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</si>
  <si>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</si>
  <si>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</si>
  <si>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</si>
  <si>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</si>
  <si>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</si>
  <si>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</si>
  <si>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</si>
  <si>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</si>
  <si>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</si>
  <si>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</si>
  <si>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</si>
  <si>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</si>
  <si>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</si>
  <si>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</si>
  <si>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</si>
  <si>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</si>
  <si>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</si>
  <si>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</si>
  <si>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</si>
  <si>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</si>
  <si>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</si>
  <si>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</si>
  <si>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</si>
  <si>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</si>
  <si>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</si>
  <si>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</si>
  <si>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</si>
  <si>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</si>
  <si>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</si>
  <si>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</si>
  <si>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</si>
  <si>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</si>
  <si>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</si>
  <si>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</si>
  <si>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</si>
  <si>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</si>
  <si>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</si>
  <si>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</si>
  <si>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</si>
  <si>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</si>
  <si>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</si>
  <si>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</si>
  <si>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</si>
  <si>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</si>
  <si>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</si>
  <si>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</si>
  <si>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</si>
  <si>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</si>
  <si>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</si>
  <si>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</si>
  <si>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</si>
  <si>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</si>
  <si>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</si>
  <si>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</si>
  <si>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</si>
  <si>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</si>
  <si>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</si>
  <si>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</si>
  <si>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</si>
  <si>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</si>
  <si>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</si>
  <si>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</si>
  <si>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</si>
  <si>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</si>
  <si>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</si>
  <si>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</si>
  <si>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</si>
  <si>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</si>
  <si>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</si>
  <si>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</si>
  <si>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</si>
  <si>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</si>
  <si>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</si>
  <si>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</si>
  <si>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</si>
  <si>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</si>
  <si>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</si>
  <si>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</si>
  <si>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</si>
  <si>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</si>
  <si>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</si>
  <si>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</si>
  <si>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</si>
  <si>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</si>
  <si>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</si>
  <si>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</si>
  <si>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</si>
  <si>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</si>
  <si>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</si>
  <si>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</si>
  <si>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</si>
  <si>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</si>
  <si>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</si>
  <si>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</si>
  <si>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</si>
  <si>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</si>
  <si>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</si>
  <si>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</si>
  <si>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</si>
  <si>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</si>
  <si>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</si>
  <si>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</si>
  <si>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</si>
  <si>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</si>
  <si>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</si>
  <si>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</si>
  <si>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</si>
  <si>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</si>
  <si>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</si>
  <si>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</si>
  <si>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</si>
  <si>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</si>
  <si>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</si>
  <si>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</si>
  <si>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</si>
  <si>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</si>
  <si>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</si>
  <si>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</si>
  <si>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</si>
  <si>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</si>
  <si>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</si>
  <si>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</si>
  <si>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</si>
  <si>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</si>
  <si>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</si>
  <si>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</si>
  <si>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</si>
  <si>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</si>
  <si>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</si>
  <si>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</si>
  <si>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</si>
  <si>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</si>
  <si>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</si>
  <si>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</si>
  <si>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</si>
  <si>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</si>
  <si>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</si>
  <si>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</si>
  <si>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</si>
  <si>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</si>
  <si>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</si>
  <si>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</si>
  <si>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</si>
  <si>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</si>
  <si>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</si>
  <si>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</si>
  <si>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</si>
  <si>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</si>
  <si>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</si>
  <si>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</si>
  <si>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</si>
  <si>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</si>
  <si>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</si>
  <si>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</si>
  <si>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</si>
  <si>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</si>
  <si>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</si>
  <si>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</si>
  <si>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</si>
  <si>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</si>
  <si>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</si>
  <si>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</si>
  <si>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</si>
  <si>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</si>
  <si>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</si>
  <si>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</si>
  <si>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</si>
  <si>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</si>
  <si>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</si>
  <si>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</si>
  <si>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</si>
  <si>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</si>
  <si>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</si>
  <si>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</si>
  <si>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</si>
  <si>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</si>
  <si>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</si>
  <si>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</si>
  <si>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</si>
  <si>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</si>
  <si>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</si>
  <si>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</si>
  <si>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</si>
  <si>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</si>
  <si>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</si>
  <si>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</si>
  <si>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</si>
  <si>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</si>
  <si>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</si>
  <si>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</si>
  <si>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</si>
  <si>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</si>
  <si>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</si>
  <si>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</si>
  <si>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</si>
  <si>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</si>
  <si>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</si>
  <si>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</si>
  <si>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</si>
  <si>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</si>
  <si>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</si>
  <si>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</si>
  <si>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</si>
  <si>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</si>
  <si>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</si>
  <si>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</si>
  <si>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</si>
  <si>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</si>
  <si>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</si>
  <si>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</si>
  <si>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</si>
  <si>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</si>
  <si>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</si>
  <si>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</si>
  <si>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</si>
  <si>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</si>
  <si>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</si>
  <si>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</si>
  <si>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</si>
  <si>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</si>
  <si>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</si>
  <si>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</si>
  <si>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</si>
  <si>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</si>
  <si>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</si>
  <si>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</si>
  <si>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</si>
  <si>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</si>
  <si>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</si>
  <si>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</si>
  <si>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</si>
  <si>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</si>
  <si>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</si>
  <si>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</si>
  <si>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</si>
  <si>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</si>
  <si>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</si>
  <si>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</si>
  <si>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</si>
  <si>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</si>
  <si>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</si>
  <si>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</si>
  <si>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</si>
  <si>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</si>
  <si>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</si>
  <si>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</si>
  <si>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</si>
  <si>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</si>
  <si>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</si>
  <si>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</si>
  <si>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</si>
  <si>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</si>
  <si>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</si>
  <si>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</si>
  <si>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</si>
  <si>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</si>
  <si>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</si>
  <si>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</si>
  <si>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</si>
  <si>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</si>
  <si>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</si>
  <si>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</si>
  <si>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</si>
  <si>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</si>
  <si>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</si>
  <si>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</si>
  <si>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</si>
  <si>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</si>
  <si>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</si>
  <si>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</si>
  <si>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</si>
  <si>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</si>
  <si>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</si>
  <si>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</si>
  <si>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</si>
  <si>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</si>
  <si>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</si>
  <si>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</si>
  <si>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</si>
  <si>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</si>
  <si>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</si>
  <si>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</si>
  <si>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</si>
  <si>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</si>
  <si>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</si>
  <si>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</si>
  <si>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</si>
  <si>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</si>
  <si>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</si>
  <si>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</si>
  <si>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</si>
  <si>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</si>
  <si>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</si>
  <si>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</si>
  <si>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</si>
  <si>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</si>
  <si>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</si>
  <si>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</si>
  <si>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</si>
  <si>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</si>
  <si>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</si>
  <si>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</si>
  <si>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</si>
  <si>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</si>
  <si>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</si>
  <si>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</si>
  <si>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</si>
  <si>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</si>
  <si>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</si>
  <si>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</si>
  <si>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</si>
  <si>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</si>
  <si>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</si>
  <si>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</si>
  <si>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</si>
  <si>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</si>
  <si>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</si>
  <si>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</si>
  <si>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</si>
  <si>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</si>
  <si>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</si>
  <si>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</si>
  <si>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</si>
  <si>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</si>
  <si>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</si>
  <si>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</si>
  <si>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</si>
  <si>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</si>
  <si>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</si>
  <si>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</si>
  <si>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</si>
  <si>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</si>
  <si>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</si>
  <si>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</si>
  <si>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</si>
  <si>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</si>
  <si>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</si>
  <si>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</si>
  <si>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</si>
  <si>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</si>
  <si>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</si>
  <si>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</si>
  <si>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</si>
  <si>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</si>
  <si>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</si>
  <si>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</si>
  <si>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</si>
  <si>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</si>
  <si>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</si>
  <si>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</si>
  <si>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</si>
  <si>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</si>
  <si>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</si>
  <si>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</si>
  <si>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</si>
  <si>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</si>
  <si>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</si>
  <si>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</si>
  <si>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</si>
  <si>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</si>
  <si>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</si>
  <si>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</si>
  <si>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</si>
  <si>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</si>
  <si>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</si>
  <si>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</si>
  <si>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</si>
  <si>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</si>
  <si>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</si>
  <si>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</si>
  <si>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</si>
  <si>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</si>
  <si>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</si>
  <si>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</si>
  <si>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</si>
  <si>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</si>
  <si>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</si>
  <si>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</si>
  <si>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</si>
  <si>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</si>
  <si>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</si>
  <si>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</si>
  <si>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</si>
  <si>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</si>
  <si>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</si>
  <si>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</si>
  <si>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</si>
  <si>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</si>
  <si>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</si>
  <si>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</si>
  <si>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</si>
  <si>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</si>
  <si>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</si>
  <si>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</si>
  <si>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</si>
  <si>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</si>
  <si>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</si>
  <si>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</si>
  <si>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</si>
  <si>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</si>
  <si>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</si>
  <si>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</si>
  <si>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</si>
  <si>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</si>
  <si>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</si>
  <si>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</si>
  <si>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</si>
  <si>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</si>
  <si>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</si>
  <si>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</si>
  <si>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</si>
  <si>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</si>
  <si>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</si>
  <si>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</si>
  <si>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</si>
  <si>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</si>
  <si>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</si>
  <si>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</si>
  <si>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</si>
  <si>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</si>
  <si>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</si>
  <si>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</si>
  <si>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</si>
  <si>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</si>
  <si>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</si>
  <si>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</si>
  <si>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</si>
  <si>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</si>
  <si>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</si>
  <si>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</si>
  <si>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</si>
  <si>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</si>
  <si>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</si>
  <si>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</si>
  <si>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</si>
  <si>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</si>
  <si>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</si>
  <si>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</si>
  <si>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</si>
  <si>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</si>
  <si>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</si>
  <si>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</si>
  <si>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</si>
  <si>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</si>
  <si>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</si>
  <si>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</si>
  <si>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</si>
  <si>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</si>
  <si>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</si>
  <si>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</si>
  <si>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</si>
  <si>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</si>
  <si>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</si>
  <si>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</si>
  <si>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</si>
  <si>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</si>
  <si>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</si>
  <si>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</si>
  <si>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</si>
  <si>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</si>
  <si>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</si>
  <si>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</si>
  <si>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</si>
  <si>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</si>
  <si>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</si>
  <si>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</si>
  <si>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</si>
  <si>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</si>
  <si>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</si>
  <si>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</si>
  <si>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</si>
  <si>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</si>
  <si>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</si>
  <si>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</si>
  <si>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</si>
  <si>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</si>
  <si>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</si>
  <si>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</si>
  <si>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</si>
  <si>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</si>
  <si>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</si>
  <si>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</si>
  <si>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</si>
  <si>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</si>
  <si>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</si>
  <si>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</si>
  <si>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</si>
  <si>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</si>
  <si>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</si>
  <si>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</si>
  <si>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</si>
  <si>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</si>
  <si>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</si>
  <si>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</si>
  <si>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</si>
  <si>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</si>
  <si>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</si>
  <si>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</si>
  <si>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</si>
  <si>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</si>
  <si>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</si>
  <si>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</si>
  <si>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</si>
  <si>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</si>
  <si>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</si>
  <si>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</si>
  <si>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</si>
  <si>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</si>
  <si>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</si>
  <si>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</si>
  <si>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</si>
  <si>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</si>
  <si>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</si>
  <si>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</si>
  <si>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</si>
  <si>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</si>
  <si>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</si>
  <si>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</si>
  <si>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</si>
  <si>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</si>
  <si>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</si>
  <si>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</si>
  <si>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</si>
  <si>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</si>
  <si>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</si>
  <si>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</si>
  <si>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</si>
  <si>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</si>
  <si>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</si>
  <si>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</si>
  <si>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</si>
  <si>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</si>
  <si>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</si>
  <si>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</si>
  <si>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</si>
  <si>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</si>
  <si>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</si>
  <si>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</si>
  <si>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</si>
  <si>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</si>
  <si>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</si>
  <si>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</si>
  <si>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</si>
  <si>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</si>
  <si>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</si>
  <si>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</si>
  <si>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</si>
  <si>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</si>
  <si>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</si>
  <si>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</si>
  <si>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</si>
  <si>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</si>
  <si>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</si>
  <si>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</si>
  <si>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</si>
  <si>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</si>
  <si>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</si>
  <si>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</si>
  <si>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</si>
  <si>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</si>
  <si>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</si>
  <si>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</si>
  <si>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</si>
  <si>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</si>
  <si>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</si>
  <si>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</si>
  <si>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</si>
  <si>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</si>
  <si>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</si>
  <si>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</si>
  <si>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</si>
  <si>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</si>
  <si>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</si>
  <si>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</si>
  <si>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</si>
  <si>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</si>
  <si>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</si>
  <si>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</si>
  <si>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</si>
  <si>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</si>
  <si>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</si>
  <si>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</si>
  <si>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</si>
  <si>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</si>
  <si>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</si>
  <si>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</si>
  <si>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</si>
  <si>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</si>
  <si>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</si>
  <si>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</si>
  <si>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</si>
  <si>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</si>
  <si>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</si>
  <si>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</si>
  <si>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</si>
  <si>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</si>
  <si>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</si>
  <si>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</si>
  <si>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</si>
  <si>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</si>
  <si>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</si>
  <si>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</si>
  <si>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</si>
  <si>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</si>
  <si>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</si>
  <si>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</si>
  <si>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</si>
  <si>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</si>
  <si>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</si>
  <si>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</si>
  <si>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</si>
  <si>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</si>
  <si>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</si>
  <si>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</si>
  <si>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</si>
  <si>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</si>
  <si>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</si>
  <si>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</si>
  <si>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</si>
  <si>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</si>
  <si>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</si>
  <si>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</si>
  <si>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</si>
  <si>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</si>
  <si>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</si>
  <si>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</si>
  <si>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</si>
  <si>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</si>
  <si>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</si>
  <si>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</si>
  <si>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</si>
  <si>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</si>
  <si>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</si>
  <si>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</si>
  <si>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</si>
  <si>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</si>
  <si>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</si>
  <si>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</si>
  <si>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</si>
  <si>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</si>
  <si>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</si>
  <si>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</si>
  <si>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</si>
  <si>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</si>
  <si>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</si>
  <si>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</si>
  <si>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</si>
  <si>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</si>
  <si>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</si>
  <si>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</si>
  <si>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</si>
  <si>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</si>
  <si>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</si>
  <si>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</si>
  <si>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</si>
  <si>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</si>
  <si>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</si>
  <si>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</si>
  <si>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</si>
  <si>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</si>
  <si>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</si>
  <si>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</si>
  <si>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</si>
  <si>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</si>
  <si>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</si>
  <si>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</si>
  <si>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</si>
  <si>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</si>
  <si>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</si>
  <si>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</si>
  <si>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</si>
  <si>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</si>
  <si>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</si>
  <si>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</si>
  <si>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</si>
  <si>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</si>
  <si>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</si>
  <si>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</si>
  <si>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</si>
  <si>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</si>
  <si>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</si>
  <si>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</si>
  <si>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</si>
  <si>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</si>
  <si>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</si>
  <si>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</si>
  <si>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</si>
  <si>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</si>
  <si>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</si>
  <si>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</si>
  <si>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</si>
  <si>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</si>
  <si>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</si>
  <si>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</si>
  <si>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</si>
  <si>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</si>
  <si>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</si>
  <si>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</si>
  <si>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</si>
  <si>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</si>
  <si>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</si>
  <si>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</si>
  <si>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</si>
  <si>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</si>
  <si>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</si>
  <si>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</si>
  <si>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</si>
  <si>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</si>
  <si>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</si>
  <si>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</si>
  <si>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</si>
  <si>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</si>
  <si>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</si>
  <si>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</si>
  <si>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</si>
  <si>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</si>
  <si>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</si>
  <si>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</si>
  <si>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</si>
  <si>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</si>
  <si>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</si>
  <si>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</si>
  <si>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</si>
  <si>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</si>
  <si>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</si>
  <si>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</si>
  <si>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</si>
  <si>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</si>
  <si>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</si>
  <si>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</si>
  <si>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</si>
  <si>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</si>
  <si>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</si>
  <si>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</si>
  <si>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</si>
  <si>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</si>
  <si>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</si>
  <si>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</si>
  <si>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</si>
  <si>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</si>
  <si>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</si>
  <si>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</si>
  <si>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</si>
  <si>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</si>
  <si>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</si>
  <si>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</si>
  <si>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</si>
  <si>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</si>
  <si>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</si>
  <si>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</si>
  <si>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</si>
  <si>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</si>
  <si>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</si>
  <si>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</si>
  <si>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</si>
  <si>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</si>
  <si>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</si>
  <si>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</si>
  <si>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</si>
  <si>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</si>
  <si>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</si>
  <si>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</si>
  <si>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</si>
  <si>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</si>
  <si>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</si>
  <si>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</si>
  <si>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</si>
  <si>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</si>
  <si>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</si>
  <si>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</si>
  <si>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</si>
  <si>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</si>
  <si>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</si>
  <si>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</si>
  <si>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</si>
  <si>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</si>
  <si>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</si>
  <si>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</si>
  <si>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</si>
  <si>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</si>
  <si>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</si>
  <si>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</si>
  <si>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</si>
  <si>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</si>
  <si>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</si>
  <si>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</si>
  <si>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</si>
  <si>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</si>
  <si>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</si>
  <si>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</si>
  <si>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</si>
  <si>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</si>
  <si>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</si>
  <si>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</si>
  <si>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</si>
  <si>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</si>
  <si>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</si>
  <si>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</si>
  <si>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</si>
  <si>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</si>
  <si>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</si>
  <si>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</si>
  <si>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</si>
  <si>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</si>
  <si>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</si>
  <si>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</si>
  <si>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</si>
  <si>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</si>
  <si>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</si>
  <si>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</si>
  <si>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</si>
  <si>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</si>
  <si>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</si>
  <si>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</si>
  <si>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</si>
  <si>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</si>
  <si>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</si>
  <si>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</si>
  <si>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</si>
  <si>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</si>
  <si>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</si>
  <si>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</si>
  <si>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</si>
  <si>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</si>
  <si>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</si>
  <si>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</si>
  <si>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</si>
  <si>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</si>
  <si>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</si>
  <si>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</si>
  <si>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</si>
  <si>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</si>
  <si>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</si>
  <si>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</si>
  <si>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</si>
  <si>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</si>
  <si>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</si>
  <si>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</si>
  <si>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</si>
  <si>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</si>
  <si>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</si>
  <si>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</si>
  <si>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</si>
  <si>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</si>
  <si>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</si>
  <si>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</si>
  <si>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</si>
  <si>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</si>
  <si>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</si>
  <si>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</si>
  <si>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</si>
  <si>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</si>
  <si>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</si>
  <si>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</si>
  <si>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</si>
  <si>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</si>
  <si>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</si>
  <si>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</si>
  <si>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</si>
  <si>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</si>
  <si>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</si>
  <si>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</si>
  <si>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</si>
  <si>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</si>
  <si>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</si>
  <si>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</si>
  <si>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</si>
  <si>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</si>
  <si>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</si>
  <si>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</si>
  <si>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</si>
  <si>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</si>
  <si>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</si>
  <si>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</si>
  <si>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</si>
  <si>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</si>
  <si>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</si>
  <si>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</si>
  <si>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</si>
  <si>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</si>
  <si>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</si>
  <si>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</si>
  <si>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</si>
  <si>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</si>
  <si>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</si>
  <si>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</si>
  <si>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</si>
  <si>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</si>
  <si>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</si>
  <si>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</si>
  <si>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</si>
  <si>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</si>
  <si>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</si>
  <si>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</si>
  <si>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</si>
  <si>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</si>
  <si>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</si>
  <si>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</si>
  <si>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</si>
  <si>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</si>
  <si>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</si>
  <si>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</si>
  <si>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</si>
  <si>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</si>
  <si>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</si>
  <si>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</si>
  <si>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</si>
  <si>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</si>
  <si>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</si>
  <si>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</si>
  <si>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</si>
  <si>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</si>
  <si>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</si>
  <si>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</si>
  <si>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</si>
  <si>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</si>
  <si>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</si>
  <si>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</si>
  <si>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</si>
  <si>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</si>
  <si>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</si>
  <si>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</si>
  <si>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</si>
  <si>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</si>
  <si>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</si>
  <si>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</si>
  <si>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</si>
  <si>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</si>
  <si>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</si>
  <si>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</si>
  <si>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</si>
  <si>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</si>
  <si>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</si>
  <si>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</si>
  <si>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</si>
  <si>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</si>
  <si>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</si>
  <si>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</si>
  <si>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</si>
  <si>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</si>
  <si>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</si>
  <si>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</si>
  <si>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</si>
  <si>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</si>
  <si>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</si>
  <si>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</si>
  <si>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</si>
  <si>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</si>
  <si>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</si>
  <si>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</si>
  <si>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</si>
  <si>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</si>
  <si>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</si>
  <si>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</si>
  <si>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</si>
  <si>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</si>
  <si>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</si>
  <si>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</si>
  <si>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</si>
  <si>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</si>
  <si>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</si>
  <si>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</si>
  <si>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</si>
  <si>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</si>
  <si>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</si>
  <si>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</si>
  <si>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</si>
  <si>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</si>
  <si>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</si>
  <si>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</si>
  <si>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</si>
  <si>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</si>
  <si>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</si>
  <si>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</si>
  <si>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</si>
  <si>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</si>
  <si>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</si>
  <si>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</si>
  <si>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</si>
  <si>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</si>
  <si>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</si>
  <si>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</si>
  <si>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</si>
  <si>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</si>
  <si>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</si>
  <si>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</si>
  <si>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</si>
  <si>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</si>
  <si>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</si>
  <si>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</si>
  <si>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</si>
  <si>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</si>
  <si>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</si>
  <si>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</si>
  <si>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</si>
  <si>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</si>
  <si>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</si>
  <si>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</si>
  <si>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</si>
  <si>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</si>
  <si>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</si>
  <si>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</si>
  <si>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</si>
  <si>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</si>
  <si>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</si>
  <si>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</si>
  <si>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</si>
  <si>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</si>
  <si>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</si>
  <si>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</si>
  <si>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</si>
  <si>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</si>
  <si>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</si>
  <si>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</si>
  <si>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</si>
  <si>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</si>
  <si>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</si>
  <si>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</si>
  <si>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</si>
  <si>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</si>
  <si>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</si>
  <si>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</si>
  <si>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</si>
  <si>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</si>
  <si>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</si>
  <si>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</si>
  <si>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</si>
  <si>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</si>
  <si>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</si>
  <si>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</si>
  <si>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</si>
  <si>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</si>
  <si>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</si>
  <si>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</si>
  <si>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</si>
  <si>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</si>
  <si>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</si>
  <si>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</si>
  <si>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</si>
  <si>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</si>
  <si>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</si>
  <si>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</si>
  <si>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</si>
  <si>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</si>
  <si>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</si>
  <si>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</si>
  <si>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</si>
  <si>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</si>
  <si>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</si>
  <si>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</si>
  <si>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</si>
  <si>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</si>
  <si>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</si>
  <si>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</si>
  <si>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</si>
  <si>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</si>
  <si>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</si>
  <si>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</si>
  <si>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</si>
  <si>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</si>
  <si>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</si>
  <si>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</si>
  <si>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</si>
  <si>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</si>
  <si>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</si>
  <si>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</si>
  <si>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</si>
  <si>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</si>
  <si>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</si>
  <si>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</si>
  <si>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</si>
  <si>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</si>
  <si>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</si>
  <si>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</si>
  <si>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</si>
  <si>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</si>
  <si>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</si>
  <si>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</si>
  <si>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</si>
  <si>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</si>
  <si>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</si>
  <si>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</si>
  <si>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</si>
  <si>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</si>
  <si>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</si>
  <si>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</si>
  <si>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</si>
  <si>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</si>
  <si>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</si>
  <si>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</si>
  <si>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</si>
  <si>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</si>
  <si>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</si>
  <si>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</si>
  <si>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</si>
  <si>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</si>
  <si>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</si>
  <si>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</si>
  <si>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</si>
  <si>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</si>
  <si>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</si>
  <si>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</si>
  <si>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</si>
  <si>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</si>
  <si>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</si>
  <si>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</si>
  <si>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</si>
  <si>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</si>
  <si>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</si>
  <si>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</si>
  <si>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</si>
  <si>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</si>
  <si>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</si>
  <si>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</si>
  <si>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</si>
  <si>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</si>
  <si>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</si>
  <si>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</si>
  <si>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</si>
  <si>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</si>
  <si>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</si>
  <si>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</si>
  <si>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</si>
  <si>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</si>
  <si>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</si>
  <si>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</si>
  <si>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</si>
  <si>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</si>
  <si>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</si>
  <si>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</si>
  <si>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</si>
  <si>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</si>
  <si>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</si>
  <si>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</si>
  <si>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</si>
  <si>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</si>
  <si>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</si>
  <si>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</si>
  <si>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</si>
  <si>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</si>
  <si>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</si>
  <si>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</si>
  <si>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</si>
  <si>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</si>
  <si>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</si>
  <si>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</si>
  <si>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</si>
  <si>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</si>
  <si>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</si>
  <si>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</si>
  <si>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</si>
  <si>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</si>
  <si>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</si>
  <si>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</si>
  <si>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</si>
  <si>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</si>
  <si>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</si>
  <si>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</si>
  <si>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</si>
  <si>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</si>
  <si>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</si>
  <si>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</si>
  <si>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</si>
  <si>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</si>
  <si>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</si>
  <si>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</si>
  <si>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</si>
  <si>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</si>
  <si>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</si>
  <si>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</si>
  <si>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</si>
  <si>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</si>
  <si>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</si>
  <si>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</si>
  <si>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</si>
  <si>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</si>
  <si>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</si>
  <si>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</si>
  <si>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</si>
  <si>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</si>
  <si>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</si>
  <si>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</si>
  <si>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</si>
  <si>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</si>
  <si>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</si>
  <si>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</si>
  <si>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</si>
  <si>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</si>
  <si>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</si>
  <si>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</si>
  <si>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</si>
  <si>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</si>
  <si>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</si>
  <si>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</si>
  <si>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</si>
  <si>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</si>
  <si>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</si>
  <si>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</si>
  <si>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</si>
  <si>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</si>
  <si>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</si>
  <si>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</si>
  <si>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</si>
  <si>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</si>
  <si>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</si>
  <si>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</si>
  <si>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</si>
  <si>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</si>
  <si>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</si>
  <si>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</si>
  <si>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</si>
  <si>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</si>
  <si>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</si>
  <si>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</si>
  <si>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</si>
  <si>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</si>
  <si>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</si>
  <si>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</si>
  <si>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</si>
  <si>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</si>
  <si>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</si>
  <si>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</si>
  <si>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</si>
  <si>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</si>
  <si>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</si>
  <si>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</si>
  <si>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</si>
  <si>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</si>
  <si>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</si>
  <si>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</si>
  <si>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</si>
  <si>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</si>
  <si>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</si>
  <si>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</si>
  <si>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</si>
  <si>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</si>
  <si>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</si>
  <si>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</si>
  <si>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</si>
  <si>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</si>
  <si>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</si>
  <si>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</si>
  <si>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</si>
  <si>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</si>
  <si>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</si>
  <si>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</si>
  <si>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</si>
  <si>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</si>
  <si>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</si>
  <si>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</si>
  <si>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</si>
  <si>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</si>
  <si>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</si>
  <si>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</si>
  <si>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</si>
  <si>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</si>
  <si>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</si>
  <si>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</si>
  <si>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</si>
  <si>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</si>
  <si>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</si>
  <si>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</si>
  <si>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</si>
  <si>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</si>
  <si>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</si>
  <si>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</si>
  <si>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</si>
  <si>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</si>
  <si>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</si>
  <si>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</si>
  <si>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</si>
  <si>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</si>
  <si>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</si>
  <si>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</si>
  <si>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</si>
  <si>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</si>
  <si>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</si>
  <si>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</si>
  <si>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</si>
  <si>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</si>
  <si>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</si>
  <si>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</si>
  <si>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</si>
  <si>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</si>
  <si>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</si>
  <si>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</si>
  <si>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</si>
  <si>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</si>
  <si>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</si>
  <si>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</si>
  <si>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</si>
  <si>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</si>
  <si>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</si>
  <si>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</si>
  <si>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</si>
  <si>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</si>
  <si>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</si>
  <si>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</si>
  <si>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</si>
  <si>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</si>
  <si>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</si>
  <si>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</si>
  <si>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</si>
  <si>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</si>
  <si>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</si>
  <si>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</si>
  <si>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</si>
  <si>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</si>
  <si>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</si>
  <si>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</si>
  <si>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</si>
  <si>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</si>
  <si>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</si>
  <si>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</si>
  <si>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</si>
  <si>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</si>
  <si>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</si>
  <si>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</si>
  <si>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</si>
  <si>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</si>
  <si>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</si>
  <si>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</si>
  <si>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</si>
  <si>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</si>
  <si>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</si>
  <si>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</si>
  <si>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</si>
  <si>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</si>
  <si>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</si>
  <si>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</si>
  <si>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</si>
  <si>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</si>
  <si>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</si>
  <si>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</si>
  <si>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</si>
  <si>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</si>
  <si>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</si>
  <si>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</si>
  <si>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</si>
  <si>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</si>
  <si>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</si>
  <si>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</si>
  <si>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</si>
  <si>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</si>
  <si>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</si>
  <si>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</si>
  <si>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</si>
  <si>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</si>
  <si>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</si>
  <si>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</si>
  <si>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</si>
  <si>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</si>
  <si>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</si>
  <si>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</si>
  <si>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</si>
  <si>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</si>
  <si>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</si>
  <si>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</si>
  <si>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</si>
  <si>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</si>
  <si>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</si>
  <si>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</si>
  <si>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</si>
  <si>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</si>
  <si>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</si>
  <si>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</si>
  <si>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</si>
  <si>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</si>
  <si>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</si>
  <si>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</si>
  <si>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</si>
  <si>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</si>
  <si>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</si>
  <si>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</si>
  <si>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</si>
  <si>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</si>
  <si>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</si>
  <si>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</si>
  <si>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</si>
  <si>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</si>
  <si>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</si>
  <si>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</si>
  <si>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</si>
  <si>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</si>
  <si>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</si>
  <si>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</si>
  <si>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</si>
  <si>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</si>
  <si>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</si>
  <si>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</si>
  <si>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</si>
  <si>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</si>
  <si>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</si>
  <si>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</si>
  <si>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</si>
  <si>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</si>
  <si>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</si>
  <si>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</si>
  <si>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</si>
  <si>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</si>
  <si>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</si>
  <si>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</si>
  <si>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</si>
  <si>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</si>
  <si>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</si>
  <si>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</si>
  <si>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</si>
  <si>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</si>
  <si>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</si>
  <si>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</si>
  <si>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</si>
  <si>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</si>
  <si>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</si>
  <si>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</si>
  <si>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</si>
  <si>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</si>
  <si>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</si>
  <si>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</si>
  <si>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</si>
  <si>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</si>
  <si>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</si>
  <si>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</si>
  <si>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</si>
  <si>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</si>
  <si>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</si>
  <si>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</si>
  <si>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</si>
  <si>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</si>
  <si>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</si>
  <si>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</si>
  <si>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</si>
  <si>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</si>
  <si>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</si>
  <si>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</si>
  <si>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</si>
  <si>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</si>
  <si>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</si>
  <si>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</si>
  <si>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</si>
  <si>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</si>
  <si>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</si>
  <si>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</si>
  <si>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</si>
  <si>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</si>
  <si>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</si>
  <si>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</si>
  <si>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</si>
  <si>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</si>
  <si>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</si>
  <si>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</si>
  <si>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</si>
  <si>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</si>
  <si>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</si>
  <si>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</si>
  <si>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</si>
  <si>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</si>
  <si>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</si>
  <si>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</si>
  <si>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</si>
  <si>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</si>
  <si>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</si>
  <si>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</si>
  <si>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</si>
  <si>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</si>
  <si>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</si>
  <si>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</si>
  <si>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</si>
  <si>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</si>
  <si>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</si>
  <si>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</si>
  <si>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</si>
  <si>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</si>
  <si>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</si>
  <si>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</si>
  <si>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</si>
  <si>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</si>
  <si>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</si>
  <si>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</si>
  <si>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</si>
  <si>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</si>
  <si>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</si>
  <si>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</si>
  <si>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</si>
  <si>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</si>
  <si>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</si>
  <si>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</si>
  <si>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</si>
  <si>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</si>
  <si>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</si>
  <si>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</si>
  <si>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</si>
  <si>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</si>
  <si>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</si>
  <si>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</si>
  <si>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</si>
  <si>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</si>
  <si>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</si>
  <si>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</si>
  <si>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</si>
  <si>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</si>
  <si>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</si>
  <si>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</si>
  <si>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</si>
  <si>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</si>
  <si>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</si>
  <si>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</si>
  <si>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</si>
  <si>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</si>
  <si>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</si>
  <si>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</si>
  <si>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</si>
  <si>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</si>
  <si>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</si>
  <si>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</si>
  <si>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</si>
  <si>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</si>
  <si>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</si>
  <si>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</si>
  <si>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</si>
  <si>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</si>
  <si>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</si>
  <si>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</si>
  <si>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</si>
  <si>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</si>
  <si>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</si>
  <si>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</si>
  <si>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</si>
  <si>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</si>
  <si>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</si>
  <si>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</si>
  <si>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</si>
  <si>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</si>
  <si>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</si>
  <si>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</si>
  <si>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</si>
  <si>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</si>
  <si>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</si>
  <si>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</si>
  <si>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</si>
  <si>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</si>
  <si>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</si>
  <si>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</si>
  <si>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</si>
  <si>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</si>
  <si>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</si>
  <si>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</si>
  <si>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</si>
  <si>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</si>
  <si>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</si>
  <si>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</si>
  <si>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</si>
  <si>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</si>
  <si>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</si>
  <si>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</si>
  <si>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</si>
  <si>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</si>
  <si>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</si>
  <si>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</si>
  <si>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</si>
  <si>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</si>
  <si>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</si>
  <si>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</si>
  <si>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</si>
  <si>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</si>
  <si>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</si>
  <si>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</si>
  <si>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</si>
  <si>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</si>
  <si>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</si>
  <si>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</si>
  <si>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</si>
  <si>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</si>
  <si>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</si>
  <si>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</si>
  <si>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</si>
  <si>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</si>
  <si>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</si>
  <si>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</si>
  <si>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</si>
  <si>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</si>
  <si>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</si>
  <si>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</si>
  <si>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</si>
  <si>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</si>
  <si>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</si>
  <si>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</si>
  <si>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</si>
  <si>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</si>
  <si>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</si>
  <si>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</si>
  <si>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</si>
  <si>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</si>
  <si>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</si>
  <si>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</si>
  <si>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</si>
  <si>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</si>
  <si>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</si>
  <si>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</si>
  <si>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</si>
  <si>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</si>
  <si>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</si>
  <si>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</si>
  <si>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</si>
  <si>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</si>
  <si>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</si>
  <si>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</si>
  <si>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</si>
  <si>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</si>
  <si>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</si>
  <si>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</si>
  <si>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</si>
  <si>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</si>
  <si>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</si>
  <si>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</si>
  <si>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</si>
  <si>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</si>
  <si>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</si>
  <si>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</si>
  <si>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</si>
  <si>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</si>
  <si>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</si>
  <si>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</si>
  <si>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</si>
  <si>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</si>
  <si>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</si>
  <si>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</si>
  <si>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</si>
  <si>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</si>
  <si>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</si>
  <si>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</si>
  <si>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</si>
  <si>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</si>
  <si>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</si>
  <si>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</si>
  <si>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</si>
  <si>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</si>
  <si>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</si>
  <si>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</si>
  <si>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</si>
  <si>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</si>
  <si>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</si>
  <si>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</si>
  <si>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</si>
  <si>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</si>
  <si>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</si>
  <si>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</si>
  <si>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</si>
  <si>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</si>
  <si>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</si>
  <si>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</si>
  <si>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</si>
  <si>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</si>
  <si>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</si>
  <si>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</si>
  <si>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</si>
  <si>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</si>
  <si>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</si>
  <si>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</si>
  <si>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</si>
  <si>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</si>
  <si>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</si>
  <si>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</si>
  <si>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</si>
  <si>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</si>
  <si>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</si>
  <si>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</si>
  <si>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</si>
  <si>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</si>
  <si>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</si>
  <si>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</si>
  <si>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</si>
  <si>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</si>
  <si>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</si>
  <si>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</si>
  <si>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</si>
  <si>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</si>
  <si>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</si>
  <si>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</si>
  <si>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</si>
  <si>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</si>
  <si>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</si>
  <si>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</si>
  <si>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</si>
  <si>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</si>
  <si>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</si>
  <si>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</si>
  <si>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</si>
  <si>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</si>
  <si>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</si>
  <si>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</si>
  <si>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</si>
  <si>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</si>
  <si>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</si>
  <si>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</si>
  <si>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</si>
  <si>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</si>
  <si>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</si>
  <si>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</si>
  <si>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</si>
  <si>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</si>
  <si>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</si>
  <si>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</si>
  <si>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</si>
  <si>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</si>
  <si>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</si>
  <si>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</si>
  <si>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</si>
  <si>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</si>
  <si>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</si>
  <si>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</si>
  <si>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</si>
  <si>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</si>
  <si>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</si>
  <si>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</si>
  <si>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</si>
  <si>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</si>
  <si>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</si>
  <si>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</si>
  <si>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</si>
  <si>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</si>
  <si>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</si>
  <si>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</si>
  <si>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</si>
  <si>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</si>
  <si>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</si>
  <si>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</si>
  <si>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</si>
  <si>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</si>
  <si>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</si>
  <si>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</si>
  <si>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</si>
  <si>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</si>
  <si>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</si>
  <si>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</si>
  <si>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</si>
  <si>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</si>
  <si>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</si>
  <si>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</si>
  <si>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</si>
  <si>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</si>
  <si>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</si>
  <si>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</si>
  <si>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</si>
  <si>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</si>
  <si>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</si>
  <si>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</si>
  <si>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</si>
  <si>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</si>
  <si>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</si>
  <si>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</si>
  <si>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</si>
  <si>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</si>
  <si>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</si>
  <si>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</si>
  <si>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</si>
  <si>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</si>
  <si>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</si>
  <si>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</si>
  <si>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</si>
  <si>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</si>
  <si>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</si>
  <si>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</si>
  <si>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</si>
  <si>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</si>
  <si>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</si>
  <si>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</si>
  <si>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</si>
  <si>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</si>
  <si>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</si>
  <si>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</si>
  <si>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</si>
  <si>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</si>
  <si>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</si>
  <si>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</si>
  <si>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</si>
  <si>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</si>
  <si>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</si>
  <si>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</si>
  <si>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</si>
  <si>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</si>
  <si>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</si>
  <si>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</si>
  <si>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</si>
  <si>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</si>
  <si>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</si>
  <si>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</si>
  <si>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</si>
  <si>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</si>
  <si>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</si>
  <si>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</si>
  <si>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</si>
  <si>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</si>
  <si>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</si>
  <si>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</si>
  <si>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</si>
  <si>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</si>
  <si>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</si>
  <si>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</si>
  <si>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</si>
  <si>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</si>
  <si>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</si>
  <si>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</si>
  <si>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</si>
  <si>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</si>
  <si>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</si>
  <si>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</si>
  <si>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</si>
  <si>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</si>
  <si>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</si>
  <si>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</si>
  <si>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</si>
  <si>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</si>
  <si>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</si>
  <si>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</si>
  <si>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</si>
  <si>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</si>
  <si>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</si>
  <si>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</si>
  <si>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</si>
  <si>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</si>
  <si>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</si>
  <si>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</si>
  <si>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</si>
  <si>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</si>
  <si>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</si>
  <si>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</si>
  <si>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</si>
  <si>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</si>
  <si>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</si>
  <si>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</si>
  <si>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</si>
  <si>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</si>
  <si>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</si>
  <si>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</si>
  <si>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</si>
  <si>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</si>
  <si>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</si>
  <si>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</si>
  <si>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</si>
  <si>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</si>
  <si>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</si>
  <si>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</si>
  <si>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</si>
  <si>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</si>
  <si>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</si>
  <si>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</si>
  <si>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</si>
  <si>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</si>
  <si>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</si>
  <si>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</si>
  <si>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</si>
  <si>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</si>
  <si>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</si>
  <si>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</si>
  <si>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</si>
  <si>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</si>
  <si>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</si>
  <si>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</si>
  <si>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</si>
  <si>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</si>
  <si>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</si>
  <si>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</si>
  <si>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</si>
  <si>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</si>
  <si>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</si>
  <si>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</si>
  <si>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</si>
  <si>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</si>
  <si>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</si>
  <si>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</si>
  <si>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</si>
  <si>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</si>
  <si>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</si>
  <si>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</si>
  <si>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</si>
  <si>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</si>
  <si>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</si>
  <si>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</si>
  <si>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</si>
  <si>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</si>
  <si>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</si>
  <si>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</si>
  <si>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</si>
  <si>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</si>
  <si>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</si>
  <si>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</si>
  <si>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</si>
  <si>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</si>
  <si>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</si>
  <si>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</si>
  <si>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</si>
  <si>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</si>
  <si>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</si>
  <si>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</si>
  <si>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</si>
  <si>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</si>
  <si>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</si>
  <si>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</si>
  <si>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</si>
  <si>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</si>
  <si>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</si>
  <si>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</si>
  <si>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</si>
  <si>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</si>
  <si>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</si>
  <si>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</si>
  <si>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</si>
  <si>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</si>
  <si>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</si>
  <si>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</si>
  <si>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</si>
  <si>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</si>
  <si>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</si>
  <si>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</si>
  <si>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</si>
  <si>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</si>
  <si>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</si>
  <si>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</si>
  <si>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</si>
  <si>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</si>
  <si>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</si>
  <si>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</si>
  <si>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</si>
  <si>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</si>
  <si>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</si>
  <si>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</si>
  <si>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</si>
  <si>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</si>
  <si>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</si>
  <si>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</si>
  <si>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</si>
  <si>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</si>
  <si>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</si>
  <si>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</si>
  <si>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</si>
  <si>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</si>
  <si>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</si>
  <si>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</si>
  <si>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</si>
  <si>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</si>
  <si>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</si>
  <si>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</si>
  <si>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</si>
  <si>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</si>
  <si>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</si>
  <si>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</si>
  <si>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</si>
  <si>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</si>
  <si>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</si>
  <si>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</si>
  <si>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</si>
  <si>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</si>
  <si>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</si>
  <si>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</si>
  <si>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</si>
  <si>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</si>
  <si>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</si>
  <si>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</si>
  <si>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</si>
  <si>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</si>
  <si>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</si>
  <si>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</si>
  <si>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</si>
  <si>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</si>
  <si>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</si>
  <si>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</si>
  <si>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</si>
  <si>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</si>
  <si>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</si>
  <si>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</si>
  <si>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</si>
  <si>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</si>
  <si>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</si>
  <si>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</si>
  <si>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</si>
  <si>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</si>
  <si>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</si>
  <si>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</si>
  <si>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</si>
  <si>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</si>
  <si>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</si>
  <si>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</si>
  <si>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</si>
  <si>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</si>
  <si>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</si>
  <si>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</si>
  <si>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</si>
  <si>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</si>
  <si>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</si>
  <si>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</si>
  <si>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</si>
  <si>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</si>
  <si>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</si>
  <si>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</si>
  <si>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</si>
  <si>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</si>
  <si>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</si>
  <si>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</si>
  <si>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</si>
  <si>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</si>
  <si>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</si>
  <si>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</si>
  <si>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</si>
  <si>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</si>
  <si>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</si>
  <si>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</si>
  <si>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</si>
  <si>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</si>
  <si>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</si>
  <si>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</si>
  <si>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</si>
  <si>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</si>
  <si>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</si>
  <si>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</si>
  <si>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</si>
  <si>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</si>
  <si>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</si>
  <si>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</si>
  <si>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</si>
  <si>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</si>
  <si>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</si>
  <si>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</si>
  <si>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</si>
  <si>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</si>
  <si>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</si>
  <si>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</si>
  <si>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</si>
  <si>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</si>
  <si>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</si>
  <si>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</si>
  <si>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</si>
  <si>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</si>
  <si>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</si>
  <si>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</si>
  <si>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</si>
  <si>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</si>
  <si>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</si>
  <si>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</si>
  <si>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</si>
  <si>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</si>
  <si>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</si>
  <si>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</si>
  <si>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</si>
  <si>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</si>
  <si>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</si>
  <si>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</si>
  <si>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</si>
  <si>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</si>
  <si>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</si>
  <si>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</si>
  <si>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</si>
  <si>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</si>
  <si>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</si>
  <si>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</si>
  <si>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</si>
  <si>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</si>
  <si>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</si>
  <si>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</si>
  <si>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</si>
  <si>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</si>
  <si>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</si>
  <si>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</si>
  <si>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</si>
  <si>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</si>
  <si>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</si>
  <si>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</si>
  <si>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</si>
  <si>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</si>
  <si>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</si>
  <si>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</si>
  <si>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</si>
  <si>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</si>
  <si>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</si>
  <si>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</si>
  <si>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</si>
  <si>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</si>
  <si>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</si>
  <si>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</si>
  <si>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</si>
  <si>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</si>
  <si>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</si>
  <si>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</si>
  <si>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</si>
  <si>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</si>
  <si>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</si>
  <si>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</si>
  <si>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</si>
  <si>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</si>
  <si>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</si>
  <si>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</si>
  <si>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</si>
  <si>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</si>
  <si>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</si>
  <si>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</si>
  <si>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</si>
  <si>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</si>
  <si>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</si>
  <si>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</si>
  <si>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</si>
  <si>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</si>
  <si>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</si>
  <si>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</si>
  <si>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</si>
  <si>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</si>
  <si>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</si>
  <si>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</si>
  <si>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</si>
  <si>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</si>
  <si>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</si>
  <si>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</si>
  <si>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</si>
  <si>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</si>
  <si>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</si>
  <si>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</si>
  <si>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</si>
  <si>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</si>
  <si>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</si>
  <si>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</si>
  <si>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</si>
  <si>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</si>
  <si>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</si>
  <si>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</si>
  <si>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</si>
  <si>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</si>
  <si>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</si>
  <si>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</si>
  <si>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</si>
  <si>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</si>
  <si>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</si>
  <si>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</si>
  <si>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</si>
  <si>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</si>
  <si>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</si>
  <si>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</si>
  <si>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</si>
  <si>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</si>
  <si>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</si>
  <si>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</si>
  <si>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</si>
  <si>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</si>
  <si>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</si>
  <si>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</si>
  <si>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</si>
  <si>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</si>
  <si>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</si>
  <si>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</si>
  <si>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</si>
  <si>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</si>
  <si>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</si>
  <si>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</si>
  <si>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</si>
  <si>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</si>
  <si>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</si>
  <si>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</si>
  <si>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</si>
  <si>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</si>
  <si>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</si>
  <si>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</si>
  <si>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</si>
  <si>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</si>
  <si>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</si>
  <si>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</si>
  <si>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</si>
  <si>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</si>
  <si>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</si>
  <si>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</si>
  <si>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</si>
  <si>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</si>
  <si>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</si>
  <si>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</si>
  <si>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</si>
  <si>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</si>
  <si>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</si>
  <si>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</si>
  <si>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</si>
  <si>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</si>
  <si>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</si>
  <si>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</si>
  <si>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</si>
  <si>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</si>
  <si>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</si>
  <si>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</si>
  <si>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</si>
  <si>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</si>
  <si>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</si>
  <si>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</si>
  <si>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</si>
  <si>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</si>
  <si>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</si>
  <si>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</si>
  <si>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</si>
  <si>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</si>
  <si>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</si>
  <si>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</si>
  <si>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</si>
  <si>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</si>
  <si>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</si>
  <si>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</si>
  <si>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</si>
  <si>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</si>
  <si>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</si>
  <si>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</si>
  <si>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</si>
  <si>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</si>
  <si>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</si>
  <si>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</si>
  <si>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</si>
  <si>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</si>
  <si>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</si>
  <si>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</si>
  <si>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</si>
  <si>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</si>
  <si>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</si>
  <si>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</si>
  <si>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</si>
  <si>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</si>
  <si>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</si>
  <si>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</si>
  <si>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</si>
  <si>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</si>
  <si>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</si>
  <si>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</si>
  <si>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</si>
  <si>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</si>
  <si>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</si>
  <si>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</si>
  <si>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</si>
  <si>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</si>
  <si>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</si>
  <si>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</si>
  <si>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</si>
  <si>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</si>
  <si>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</si>
  <si>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</si>
  <si>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</si>
  <si>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</si>
  <si>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</si>
  <si>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</si>
  <si>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</si>
  <si>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</si>
  <si>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</si>
  <si>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</si>
  <si>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</si>
  <si>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</si>
  <si>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</si>
  <si>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</si>
  <si>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</si>
  <si>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</si>
  <si>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</si>
  <si>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</si>
  <si>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</si>
  <si>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</si>
  <si>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</si>
  <si>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</si>
  <si>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</si>
  <si>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</si>
  <si>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</si>
  <si>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</si>
  <si>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</si>
  <si>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</si>
  <si>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</si>
  <si>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</si>
  <si>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</si>
  <si>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</si>
  <si>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</si>
  <si>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</si>
  <si>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</si>
  <si>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</si>
  <si>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</si>
  <si>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</si>
  <si>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</si>
  <si>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</si>
  <si>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</si>
  <si>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</si>
  <si>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</si>
  <si>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</si>
  <si>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</si>
  <si>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</si>
  <si>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</si>
  <si>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</si>
  <si>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</si>
  <si>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</si>
  <si>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</si>
  <si>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</si>
  <si>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</si>
  <si>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</si>
  <si>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</si>
  <si>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</si>
  <si>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</si>
  <si>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</si>
  <si>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</si>
  <si>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</si>
  <si>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</si>
  <si>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</si>
  <si>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</si>
  <si>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</si>
  <si>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</si>
  <si>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</si>
  <si>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</si>
  <si>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</si>
  <si>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</si>
  <si>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</si>
  <si>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</si>
  <si>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</si>
  <si>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</si>
  <si>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</si>
  <si>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</si>
  <si>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</si>
  <si>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</si>
  <si>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</si>
  <si>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</si>
  <si>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</si>
  <si>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</si>
  <si>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</si>
  <si>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</si>
  <si>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</si>
  <si>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</si>
  <si>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</si>
  <si>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</si>
  <si>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</si>
  <si>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</si>
  <si>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</si>
  <si>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</si>
  <si>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</si>
  <si>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</si>
  <si>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</si>
  <si>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</si>
  <si>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</si>
  <si>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</si>
  <si>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</si>
  <si>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</si>
  <si>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</si>
  <si>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</si>
  <si>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</si>
  <si>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</si>
  <si>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</si>
  <si>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</si>
  <si>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</si>
  <si>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</si>
  <si>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</si>
  <si>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</si>
  <si>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</si>
  <si>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</si>
  <si>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</si>
  <si>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</si>
  <si>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</si>
  <si>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</si>
  <si>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</si>
  <si>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</si>
  <si>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</si>
  <si>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</si>
  <si>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</si>
  <si>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</si>
  <si>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</si>
  <si>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</si>
  <si>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</si>
  <si>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</si>
  <si>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</si>
  <si>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</si>
  <si>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</si>
  <si>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</si>
  <si>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</si>
  <si>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</si>
  <si>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</si>
  <si>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</si>
  <si>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</si>
  <si>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</si>
  <si>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</si>
  <si>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</si>
  <si>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</si>
  <si>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</si>
  <si>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</si>
  <si>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</si>
  <si>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</si>
  <si>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</si>
  <si>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</si>
  <si>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</si>
  <si>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</si>
  <si>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</si>
  <si>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</si>
  <si>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</si>
  <si>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</si>
  <si>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</si>
  <si>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</si>
  <si>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</si>
  <si>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</si>
  <si>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</si>
  <si>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</si>
  <si>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</si>
  <si>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</si>
  <si>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</si>
  <si>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</si>
  <si>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</si>
  <si>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</si>
  <si>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</si>
  <si>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</si>
  <si>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</si>
  <si>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</si>
  <si>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</si>
  <si>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</si>
  <si>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</si>
  <si>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</si>
  <si>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</si>
  <si>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</si>
  <si>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</si>
  <si>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</si>
  <si>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</si>
  <si>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</si>
  <si>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</si>
  <si>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</si>
  <si>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</si>
  <si>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</si>
  <si>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</si>
  <si>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</si>
  <si>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</si>
  <si>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</si>
  <si>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</si>
  <si>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</si>
  <si>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</si>
  <si>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</si>
  <si>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</si>
  <si>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</si>
  <si>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</si>
  <si>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</si>
  <si>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</si>
  <si>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</si>
  <si>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</si>
  <si>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</si>
  <si>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</si>
  <si>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</si>
  <si>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</si>
  <si>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</si>
  <si>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</si>
  <si>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</si>
  <si>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</si>
  <si>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</si>
  <si>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</si>
  <si>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</si>
  <si>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</si>
  <si>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</si>
  <si>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</si>
  <si>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</si>
  <si>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</si>
  <si>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</si>
  <si>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</si>
  <si>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</si>
  <si>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</si>
  <si>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</si>
  <si>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</si>
  <si>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</si>
  <si>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</si>
  <si>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</si>
  <si>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</si>
  <si>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</si>
  <si>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</si>
  <si>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</si>
  <si>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</si>
  <si>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</si>
  <si>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</si>
  <si>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</si>
  <si>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</si>
  <si>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</si>
  <si>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</si>
  <si>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</si>
  <si>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</si>
  <si>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</si>
  <si>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</si>
  <si>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</si>
  <si>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</si>
  <si>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</si>
  <si>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</si>
  <si>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</si>
  <si>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</si>
  <si>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</si>
  <si>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</si>
  <si>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</si>
  <si>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</si>
  <si>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</si>
  <si>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</si>
  <si>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</si>
  <si>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</si>
  <si>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</si>
  <si>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</si>
  <si>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</si>
  <si>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</si>
  <si>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</si>
  <si>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</si>
  <si>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</si>
  <si>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</si>
  <si>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</si>
  <si>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</si>
  <si>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</si>
  <si>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</si>
  <si>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</si>
  <si>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</si>
  <si>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</si>
  <si>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</si>
  <si>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</si>
  <si>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</si>
  <si>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</si>
  <si>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</si>
  <si>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</si>
  <si>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</si>
  <si>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</si>
  <si>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</si>
  <si>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</si>
  <si>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</si>
  <si>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</si>
  <si>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</si>
  <si>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</si>
  <si>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</si>
  <si>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</si>
  <si>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</si>
  <si>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</si>
  <si>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</si>
  <si>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</si>
  <si>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</si>
  <si>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</si>
  <si>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</si>
  <si>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</si>
  <si>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</si>
  <si>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</si>
  <si>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</si>
  <si>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</si>
  <si>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</si>
  <si>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</si>
  <si>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</si>
  <si>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</si>
  <si>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</si>
  <si>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</si>
  <si>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</si>
  <si>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</si>
  <si>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</si>
  <si>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</si>
  <si>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</si>
  <si>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</si>
  <si>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</si>
  <si>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</si>
  <si>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</si>
  <si>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</si>
  <si>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</si>
  <si>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</si>
  <si>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</si>
  <si>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</si>
  <si>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</si>
  <si>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</si>
  <si>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</si>
  <si>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</si>
  <si>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</si>
  <si>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</si>
  <si>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</si>
  <si>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</si>
  <si>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</si>
  <si>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</si>
  <si>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</si>
  <si>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</si>
  <si>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</si>
  <si>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</si>
  <si>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</si>
  <si>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</si>
  <si>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</si>
  <si>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</si>
  <si>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</si>
  <si>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</si>
  <si>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</si>
  <si>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</si>
  <si>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</si>
  <si>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</si>
  <si>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</si>
  <si>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</si>
  <si>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</si>
  <si>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</si>
  <si>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</si>
  <si>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</si>
  <si>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</si>
  <si>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</si>
  <si>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</si>
  <si>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</si>
  <si>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</si>
  <si>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</si>
  <si>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</si>
  <si>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</si>
  <si>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</si>
  <si>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</si>
  <si>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</si>
  <si>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</si>
  <si>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</si>
  <si>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</si>
  <si>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</si>
  <si>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</si>
  <si>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</si>
  <si>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</si>
  <si>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</si>
  <si>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</si>
  <si>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</si>
  <si>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</si>
  <si>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</si>
  <si>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</si>
  <si>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</si>
  <si>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</si>
  <si>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</si>
  <si>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</si>
  <si>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</si>
  <si>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</si>
  <si>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</si>
  <si>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</si>
  <si>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</si>
  <si>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</si>
  <si>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</si>
  <si>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</si>
  <si>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</si>
  <si>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</si>
  <si>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</si>
  <si>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</si>
  <si>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</si>
  <si>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</si>
  <si>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</si>
  <si>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</si>
  <si>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</si>
  <si>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</si>
  <si>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</si>
  <si>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</si>
  <si>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</si>
  <si>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</si>
  <si>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</si>
  <si>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</si>
  <si>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</si>
  <si>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</si>
  <si>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</si>
  <si>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</si>
  <si>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</si>
  <si>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</si>
  <si>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</si>
  <si>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</si>
  <si>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</si>
  <si>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</si>
  <si>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</si>
  <si>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</si>
  <si>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</si>
  <si>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</si>
  <si>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</si>
  <si>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</si>
  <si>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</si>
  <si>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</si>
  <si>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</si>
  <si>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</si>
  <si>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</si>
  <si>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</si>
  <si>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</si>
  <si>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</si>
  <si>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</si>
  <si>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</si>
  <si>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</si>
  <si>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</si>
  <si>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</si>
  <si>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</si>
  <si>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</si>
  <si>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</si>
  <si>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</si>
  <si>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</si>
  <si>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</si>
  <si>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</si>
  <si>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</si>
  <si>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</si>
  <si>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</si>
  <si>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</si>
  <si>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</si>
  <si>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</si>
  <si>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</si>
  <si>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</si>
  <si>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</si>
  <si>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</si>
  <si>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</si>
  <si>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</si>
  <si>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</si>
  <si>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</si>
  <si>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</si>
  <si>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</si>
  <si>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</si>
  <si>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</si>
  <si>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</si>
  <si>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</si>
  <si>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</si>
  <si>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</si>
  <si>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</si>
  <si>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</si>
  <si>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</si>
  <si>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</si>
  <si>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</si>
  <si>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</si>
  <si>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</si>
  <si>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</si>
  <si>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</si>
  <si>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</si>
  <si>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</si>
  <si>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</si>
  <si>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</si>
  <si>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</si>
  <si>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</si>
  <si>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</si>
  <si>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</si>
  <si>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</si>
  <si>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</si>
  <si>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</si>
  <si>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</si>
  <si>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</si>
  <si>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</si>
  <si>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</si>
  <si>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</si>
  <si>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</si>
  <si>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</si>
  <si>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</si>
  <si>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</si>
  <si>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</si>
  <si>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</si>
  <si>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</si>
  <si>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</si>
  <si>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</si>
  <si>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</si>
  <si>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</si>
  <si>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</si>
  <si>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</si>
  <si>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</si>
  <si>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</si>
  <si>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</si>
  <si>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</si>
  <si>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</si>
  <si>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</si>
  <si>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</si>
  <si>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</si>
  <si>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</si>
  <si>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</si>
  <si>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</si>
  <si>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</si>
  <si>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</si>
  <si>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</si>
  <si>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</si>
  <si>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</si>
  <si>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</si>
  <si>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</si>
  <si>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</si>
  <si>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</si>
  <si>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</si>
  <si>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</si>
  <si>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</si>
  <si>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</si>
  <si>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</si>
  <si>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</si>
  <si>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</si>
  <si>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</si>
  <si>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</si>
  <si>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</si>
  <si>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</si>
  <si>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</si>
  <si>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</si>
  <si>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</si>
  <si>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</si>
  <si>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</si>
  <si>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</si>
  <si>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</si>
  <si>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</si>
  <si>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</si>
  <si>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</si>
  <si>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</si>
  <si>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</si>
  <si>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</si>
  <si>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</si>
  <si>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</si>
  <si>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</si>
  <si>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</si>
  <si>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</si>
  <si>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</si>
  <si>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</si>
  <si>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</si>
  <si>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</si>
  <si>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</si>
  <si>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</si>
  <si>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</si>
  <si>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</si>
  <si>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</si>
  <si>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</si>
  <si>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</si>
  <si>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</si>
  <si>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</si>
  <si>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</si>
  <si>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</si>
  <si>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</si>
  <si>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</si>
  <si>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</si>
  <si>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</si>
  <si>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</si>
  <si>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</si>
  <si>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</si>
  <si>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</si>
  <si>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</si>
  <si>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</si>
  <si>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</si>
  <si>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</si>
  <si>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</si>
  <si>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</si>
  <si>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</si>
  <si>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</si>
  <si>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</si>
  <si>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</si>
  <si>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</si>
  <si>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</si>
  <si>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</si>
  <si>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</si>
  <si>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</si>
  <si>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</si>
  <si>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</si>
  <si>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</si>
  <si>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</si>
  <si>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</si>
  <si>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</si>
  <si>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</si>
  <si>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</si>
  <si>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</si>
  <si>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</si>
  <si>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</si>
  <si>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</si>
  <si>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</si>
  <si>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</si>
  <si>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</si>
  <si>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</si>
  <si>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</si>
  <si>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</si>
  <si>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</si>
  <si>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</si>
  <si>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</si>
  <si>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</si>
  <si>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</si>
  <si>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</si>
  <si>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</si>
  <si>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</si>
  <si>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</si>
  <si>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</si>
  <si>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</si>
  <si>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</si>
  <si>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</si>
  <si>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</si>
  <si>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</si>
  <si>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</si>
  <si>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</si>
  <si>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</si>
  <si>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</si>
  <si>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</si>
  <si>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</si>
  <si>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</si>
  <si>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</si>
  <si>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</si>
  <si>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</si>
  <si>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</si>
  <si>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</si>
  <si>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</si>
  <si>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</si>
  <si>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</si>
  <si>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</si>
  <si>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</si>
  <si>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</si>
  <si>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</si>
  <si>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</si>
  <si>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</si>
  <si>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</si>
  <si>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</si>
  <si>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</si>
  <si>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</si>
  <si>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</si>
  <si>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</si>
  <si>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</si>
  <si>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</si>
  <si>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</si>
  <si>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</si>
  <si>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</si>
  <si>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</si>
  <si>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</si>
  <si>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</si>
  <si>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</si>
  <si>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</si>
  <si>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</si>
  <si>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</si>
  <si>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</si>
  <si>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</si>
  <si>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</si>
  <si>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</si>
  <si>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</si>
  <si>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</si>
  <si>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</si>
  <si>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</si>
  <si>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</si>
  <si>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</si>
  <si>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</si>
  <si>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</si>
  <si>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</si>
  <si>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</si>
  <si>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</si>
  <si>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</si>
  <si>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</si>
  <si>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</si>
  <si>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</si>
  <si>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</si>
  <si>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</si>
  <si>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</si>
  <si>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</si>
  <si>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</si>
  <si>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</si>
  <si>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</si>
  <si>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</si>
  <si>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</si>
  <si>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</si>
  <si>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</si>
  <si>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</si>
  <si>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</si>
  <si>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</si>
  <si>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</si>
  <si>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</si>
  <si>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</si>
  <si>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</si>
  <si>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</si>
  <si>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</si>
  <si>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</si>
  <si>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</si>
  <si>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</si>
  <si>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</si>
  <si>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</si>
  <si>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</si>
  <si>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</si>
  <si>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</si>
  <si>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</si>
  <si>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</si>
  <si>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</si>
  <si>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</si>
  <si>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</si>
  <si>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</si>
  <si>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</si>
  <si>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</si>
  <si>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</si>
  <si>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</si>
  <si>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</si>
  <si>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</si>
  <si>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</si>
  <si>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</si>
  <si>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</si>
  <si>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</si>
  <si>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</si>
  <si>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</si>
  <si>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</si>
  <si>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</si>
  <si>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</si>
  <si>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</si>
  <si>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</si>
  <si>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</si>
  <si>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</si>
  <si>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</si>
  <si>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</si>
  <si>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</si>
  <si>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</si>
  <si>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</si>
  <si>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</si>
  <si>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</si>
  <si>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</si>
  <si>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</si>
  <si>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</si>
  <si>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</si>
  <si>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</si>
  <si>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</si>
  <si>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</si>
  <si>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</si>
  <si>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</si>
  <si>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</si>
  <si>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</si>
  <si>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</si>
  <si>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</si>
  <si>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</si>
  <si>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</si>
  <si>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</si>
  <si>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</si>
  <si>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</si>
  <si>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</si>
  <si>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</si>
  <si>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</si>
  <si>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</si>
  <si>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</si>
  <si>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</si>
  <si>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</si>
  <si>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</si>
  <si>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</si>
  <si>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</si>
  <si>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</si>
  <si>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</si>
  <si>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</si>
  <si>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</si>
  <si>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</si>
  <si>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</si>
  <si>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</si>
  <si>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</si>
  <si>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</si>
  <si>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</si>
  <si>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</si>
  <si>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</si>
  <si>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</si>
  <si>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</si>
  <si>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</si>
  <si>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</si>
  <si>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</si>
  <si>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</si>
  <si>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</si>
  <si>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</si>
  <si>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</si>
  <si>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</si>
  <si>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</si>
  <si>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</si>
  <si>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</si>
  <si>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</si>
  <si>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</si>
  <si>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</si>
  <si>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</si>
  <si>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</si>
  <si>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</si>
  <si>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</si>
  <si>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</si>
  <si>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</si>
  <si>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</si>
  <si>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</si>
  <si>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</si>
  <si>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</si>
  <si>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</si>
  <si>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</si>
  <si>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</si>
  <si>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</si>
  <si>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</si>
  <si>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</si>
  <si>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</si>
  <si>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</si>
  <si>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</si>
  <si>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</si>
  <si>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</si>
  <si>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</si>
  <si>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</si>
  <si>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</si>
  <si>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</si>
  <si>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</si>
  <si>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</si>
  <si>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</si>
  <si>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</si>
  <si>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</si>
  <si>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</si>
  <si>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</si>
  <si>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</si>
  <si>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</si>
  <si>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</si>
  <si>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</si>
  <si>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</si>
  <si>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</si>
  <si>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</si>
  <si>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</si>
  <si>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</si>
  <si>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</si>
  <si>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</si>
  <si>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</si>
  <si>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</si>
  <si>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</si>
  <si>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</si>
  <si>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</si>
  <si>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</si>
  <si>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</si>
  <si>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</si>
  <si>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</si>
  <si>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</si>
  <si>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</si>
  <si>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</si>
  <si>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</si>
  <si>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</si>
  <si>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</si>
  <si>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</si>
  <si>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</si>
  <si>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</si>
  <si>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</si>
  <si>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</si>
  <si>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</si>
  <si>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</si>
  <si>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</si>
  <si>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</si>
  <si>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</si>
  <si>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</si>
  <si>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</si>
  <si>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</si>
  <si>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</si>
  <si>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</si>
  <si>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</si>
  <si>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</si>
  <si>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</si>
  <si>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</si>
  <si>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</si>
  <si>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</si>
  <si>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</si>
  <si>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</si>
  <si>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</si>
  <si>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</si>
  <si>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</si>
  <si>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</si>
  <si>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</si>
  <si>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</si>
  <si>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</si>
  <si>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</si>
  <si>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</si>
  <si>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</si>
  <si>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</si>
  <si>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</si>
  <si>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</si>
  <si>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</si>
  <si>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</si>
  <si>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</si>
  <si>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</si>
  <si>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</si>
  <si>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</si>
  <si>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</si>
  <si>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</si>
  <si>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</si>
  <si>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</si>
  <si>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</si>
  <si>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</si>
  <si>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</si>
  <si>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</si>
  <si>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</si>
  <si>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</si>
  <si>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</si>
  <si>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</si>
  <si>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</si>
  <si>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</si>
  <si>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</si>
  <si>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</si>
  <si>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</si>
  <si>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</si>
  <si>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</si>
  <si>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</si>
  <si>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</si>
  <si>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</si>
  <si>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</si>
  <si>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</si>
  <si>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</si>
  <si>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</si>
  <si>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</si>
  <si>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</si>
  <si>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</si>
  <si>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</si>
  <si>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</si>
  <si>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</si>
  <si>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</si>
  <si>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</si>
  <si>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</si>
  <si>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</si>
  <si>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</si>
  <si>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</si>
  <si>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</si>
  <si>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</si>
  <si>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</si>
  <si>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</si>
  <si>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</si>
  <si>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</si>
  <si>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</si>
  <si>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</si>
  <si>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</si>
  <si>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</si>
  <si>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</si>
  <si>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</si>
  <si>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</si>
  <si>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</si>
  <si>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</si>
  <si>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</si>
  <si>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</si>
  <si>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</si>
  <si>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</si>
  <si>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</si>
  <si>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</si>
  <si>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</si>
  <si>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</si>
  <si>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</si>
  <si>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</si>
  <si>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</si>
  <si>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</si>
  <si>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</si>
  <si>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</si>
  <si>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</si>
  <si>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</si>
  <si>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</si>
  <si>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</si>
  <si>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</si>
  <si>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</si>
  <si>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</si>
  <si>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</si>
  <si>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</si>
  <si>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</si>
  <si>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</si>
  <si>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</si>
  <si>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</si>
  <si>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</si>
  <si>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</si>
  <si>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</si>
  <si>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</si>
  <si>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</si>
  <si>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</si>
  <si>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</si>
  <si>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</si>
  <si>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</si>
  <si>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</si>
  <si>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</si>
  <si>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</si>
  <si>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</si>
  <si>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</si>
  <si>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</si>
  <si>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</si>
  <si>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</si>
  <si>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</si>
  <si>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</si>
  <si>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</si>
  <si>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</si>
  <si>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</si>
  <si>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</si>
  <si>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</si>
  <si>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</si>
  <si>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</si>
  <si>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</si>
  <si>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</si>
  <si>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</si>
  <si>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</si>
  <si>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</si>
  <si>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</si>
  <si>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</si>
  <si>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</si>
  <si>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</si>
  <si>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</si>
  <si>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</si>
  <si>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</si>
  <si>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</si>
  <si>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</si>
  <si>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</si>
  <si>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</si>
  <si>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</si>
  <si>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</si>
  <si>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</si>
  <si>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</si>
  <si>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</si>
  <si>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</si>
  <si>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</si>
  <si>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</si>
  <si>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</si>
  <si>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</si>
  <si>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</si>
  <si>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</si>
  <si>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</si>
  <si>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</si>
  <si>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</si>
  <si>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</si>
  <si>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</si>
  <si>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</si>
  <si>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</si>
  <si>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</si>
  <si>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</si>
  <si>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</si>
  <si>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</si>
  <si>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</si>
  <si>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</si>
  <si>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</si>
  <si>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</si>
  <si>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</si>
  <si>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</si>
  <si>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</si>
  <si>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</si>
  <si>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</si>
  <si>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</si>
  <si>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</si>
  <si>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</si>
  <si>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</si>
  <si>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</si>
  <si>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</si>
  <si>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</si>
  <si>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</si>
  <si>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</si>
  <si>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</si>
  <si>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</si>
  <si>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</si>
  <si>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</si>
  <si>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</si>
  <si>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</si>
  <si>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</si>
  <si>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</si>
  <si>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</si>
  <si>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</si>
  <si>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</si>
  <si>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</si>
  <si>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</si>
  <si>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</si>
  <si>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</si>
  <si>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</si>
  <si>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</si>
  <si>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</si>
  <si>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</si>
  <si>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</si>
  <si>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</si>
  <si>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</si>
  <si>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</si>
  <si>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</si>
  <si>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</si>
  <si>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</si>
  <si>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</si>
  <si>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</si>
  <si>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</si>
  <si>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</si>
  <si>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</si>
  <si>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</si>
  <si>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</si>
  <si>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</si>
  <si>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</si>
  <si>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</si>
  <si>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</si>
  <si>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</si>
  <si>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</si>
  <si>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</si>
  <si>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</si>
  <si>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</si>
  <si>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</si>
  <si>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</si>
  <si>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</si>
  <si>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</si>
  <si>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</si>
  <si>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</si>
  <si>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</si>
  <si>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</si>
  <si>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</si>
  <si>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</si>
  <si>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</si>
  <si>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</si>
  <si>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</si>
  <si>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</si>
  <si>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</si>
  <si>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</si>
  <si>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</si>
  <si>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</si>
  <si>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</si>
  <si>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</si>
  <si>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</si>
  <si>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</si>
  <si>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</si>
  <si>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</si>
  <si>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</si>
  <si>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</si>
  <si>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</si>
  <si>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</si>
  <si>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</si>
  <si>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</si>
  <si>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</si>
  <si>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</si>
  <si>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</si>
  <si>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</si>
  <si>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</si>
  <si>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</si>
  <si>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</si>
  <si>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</si>
  <si>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</si>
  <si>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</si>
  <si>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</si>
  <si>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</si>
  <si>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</si>
  <si>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</si>
  <si>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</si>
  <si>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</si>
  <si>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</si>
  <si>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</si>
  <si>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</si>
  <si>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</si>
  <si>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</si>
  <si>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</si>
  <si>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</si>
  <si>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</si>
  <si>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</si>
  <si>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</si>
  <si>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</si>
  <si>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</si>
  <si>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</si>
  <si>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</si>
  <si>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</si>
  <si>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</si>
  <si>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</si>
  <si>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</si>
  <si>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</si>
  <si>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</si>
  <si>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</si>
  <si>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</si>
  <si>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</si>
  <si>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</si>
  <si>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</si>
  <si>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</si>
  <si>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</si>
  <si>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</si>
  <si>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</si>
  <si>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</si>
  <si>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</si>
  <si>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</si>
  <si>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</si>
  <si>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</si>
  <si>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</si>
  <si>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</si>
  <si>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</si>
  <si>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</si>
  <si>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</si>
  <si>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</si>
  <si>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</si>
  <si>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</si>
  <si>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</si>
  <si>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</si>
  <si>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</si>
  <si>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</si>
  <si>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</si>
  <si>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</si>
  <si>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</si>
  <si>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</si>
  <si>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</si>
  <si>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</si>
  <si>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</si>
  <si>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</si>
  <si>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</si>
  <si>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</si>
  <si>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</si>
  <si>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</si>
  <si>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</si>
  <si>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</si>
  <si>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</si>
  <si>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</si>
  <si>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</si>
  <si>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</si>
  <si>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</si>
  <si>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</si>
  <si>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</si>
  <si>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</si>
  <si>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</si>
  <si>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</si>
  <si>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</si>
  <si>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</si>
  <si>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</si>
  <si>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</si>
  <si>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</si>
  <si>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</si>
  <si>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</si>
  <si>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</si>
  <si>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</si>
  <si>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</si>
  <si>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</si>
  <si>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</si>
  <si>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</si>
  <si>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</si>
  <si>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</si>
  <si>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</si>
  <si>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</si>
  <si>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</si>
  <si>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</si>
  <si>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</si>
  <si>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</si>
  <si>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</si>
  <si>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</si>
  <si>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</si>
  <si>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</si>
  <si>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</si>
  <si>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</si>
  <si>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</si>
  <si>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</si>
  <si>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</si>
  <si>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</si>
  <si>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</si>
  <si>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</si>
  <si>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</si>
  <si>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</si>
  <si>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</si>
  <si>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</si>
  <si>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</si>
  <si>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</si>
  <si>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</si>
  <si>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</si>
  <si>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</si>
  <si>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</si>
  <si>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</si>
  <si>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</si>
  <si>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</si>
  <si>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</si>
  <si>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</si>
  <si>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</si>
  <si>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</si>
  <si>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</si>
  <si>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</si>
  <si>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</si>
  <si>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</si>
  <si>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</si>
  <si>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</si>
  <si>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</si>
  <si>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</si>
  <si>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</si>
  <si>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</si>
  <si>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</si>
  <si>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</si>
  <si>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</si>
  <si>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</si>
  <si>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</si>
  <si>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</si>
  <si>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</si>
  <si>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</si>
  <si>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</si>
  <si>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</si>
  <si>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</si>
  <si>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</si>
  <si>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</si>
  <si>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</si>
  <si>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</si>
  <si>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</si>
  <si>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</si>
  <si>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</si>
  <si>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</si>
  <si>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</si>
  <si>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</si>
  <si>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</si>
  <si>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</si>
  <si>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</si>
  <si>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</si>
  <si>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</si>
  <si>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</si>
  <si>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</si>
  <si>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</si>
  <si>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</si>
  <si>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</si>
  <si>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</si>
  <si>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</si>
  <si>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</si>
  <si>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</si>
  <si>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</si>
  <si>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</si>
  <si>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</si>
  <si>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</si>
  <si>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</si>
  <si>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</si>
  <si>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</si>
  <si>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</si>
  <si>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</si>
  <si>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</si>
  <si>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</si>
  <si>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</si>
  <si>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</si>
  <si>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</si>
  <si>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</si>
  <si>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</si>
  <si>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</si>
  <si>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</si>
  <si>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</si>
  <si>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</si>
  <si>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</si>
  <si>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</si>
  <si>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</si>
  <si>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</si>
  <si>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</si>
  <si>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</si>
  <si>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</si>
  <si>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</si>
  <si>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</si>
  <si>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</si>
  <si>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</si>
  <si>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</si>
  <si>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</si>
  <si>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</si>
  <si>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</si>
  <si>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</si>
  <si>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</si>
  <si>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</si>
  <si>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</si>
  <si>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</si>
  <si>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</si>
  <si>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</si>
  <si>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</si>
  <si>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</si>
  <si>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</si>
  <si>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</si>
  <si>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</si>
  <si>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</si>
  <si>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</si>
  <si>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</si>
  <si>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</si>
  <si>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</si>
  <si>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</si>
  <si>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</si>
  <si>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</si>
  <si>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</si>
  <si>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</si>
  <si>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</si>
  <si>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</si>
  <si>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</si>
  <si>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</si>
  <si>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</si>
  <si>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</si>
  <si>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</si>
  <si>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</si>
  <si>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</si>
  <si>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</si>
  <si>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</si>
  <si>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</si>
  <si>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</si>
  <si>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</si>
  <si>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</si>
  <si>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</si>
  <si>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</si>
  <si>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</si>
  <si>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</si>
  <si>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</si>
  <si>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</si>
  <si>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</si>
  <si>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</si>
  <si>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</si>
  <si>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</si>
  <si>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</si>
  <si>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</si>
  <si>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</si>
  <si>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</si>
  <si>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</si>
  <si>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</si>
  <si>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</si>
  <si>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</si>
  <si>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</si>
  <si>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</si>
  <si>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</si>
  <si>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</si>
  <si>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</si>
  <si>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</si>
  <si>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</si>
  <si>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</si>
  <si>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</si>
  <si>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</si>
  <si>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</si>
  <si>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</si>
  <si>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</si>
  <si>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</si>
  <si>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</si>
  <si>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</si>
  <si>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</si>
  <si>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</si>
  <si>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</si>
  <si>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</si>
  <si>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</si>
  <si>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</si>
  <si>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</si>
  <si>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</si>
  <si>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</si>
  <si>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</si>
  <si>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</si>
  <si>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</si>
  <si>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</si>
  <si>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</si>
  <si>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</si>
  <si>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</si>
  <si>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</si>
  <si>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</si>
  <si>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</si>
  <si>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</si>
  <si>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</si>
  <si>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</si>
  <si>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</si>
  <si>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</si>
  <si>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</si>
  <si>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</si>
  <si>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</si>
  <si>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</si>
  <si>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</si>
  <si>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</si>
  <si>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</si>
  <si>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</si>
  <si>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</si>
  <si>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</si>
  <si>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</si>
  <si>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</si>
  <si>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</si>
  <si>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</si>
  <si>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</si>
  <si>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</si>
  <si>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</si>
  <si>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</si>
  <si>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</si>
  <si>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</si>
  <si>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</si>
  <si>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</si>
  <si>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</si>
  <si>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</si>
  <si>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</si>
  <si>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</si>
  <si>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</si>
  <si>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</si>
  <si>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</si>
  <si>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</si>
  <si>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</si>
  <si>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</si>
  <si>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</si>
  <si>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</si>
  <si>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</si>
  <si>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</si>
  <si>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</si>
  <si>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</si>
  <si>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</si>
  <si>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</si>
  <si>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</si>
  <si>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</si>
  <si>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</si>
  <si>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</si>
  <si>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</si>
  <si>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</si>
  <si>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</si>
  <si>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</si>
  <si>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</si>
  <si>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</si>
  <si>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</si>
  <si>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</si>
  <si>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</si>
  <si>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</si>
  <si>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</si>
  <si>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</si>
  <si>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</si>
  <si>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</si>
  <si>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</si>
  <si>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</si>
  <si>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</si>
  <si>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</si>
  <si>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</si>
  <si>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</si>
  <si>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</si>
  <si>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</si>
  <si>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</si>
  <si>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</si>
  <si>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</si>
  <si>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</si>
  <si>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</si>
  <si>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</si>
  <si>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</si>
  <si>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</si>
  <si>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</si>
  <si>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</si>
  <si>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</si>
  <si>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</si>
  <si>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</si>
  <si>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</si>
  <si>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</si>
  <si>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</si>
  <si>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</si>
  <si>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</si>
  <si>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</si>
  <si>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</si>
  <si>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</si>
  <si>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</si>
  <si>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</si>
  <si>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</si>
  <si>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</si>
  <si>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</si>
  <si>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</si>
  <si>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</si>
  <si>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</si>
  <si>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</si>
  <si>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</si>
  <si>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</si>
  <si>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</si>
  <si>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</si>
  <si>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</si>
  <si>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</si>
  <si>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</si>
  <si>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</si>
  <si>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</si>
  <si>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</si>
  <si>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</si>
  <si>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</si>
  <si>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</si>
  <si>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</si>
  <si>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</si>
  <si>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</si>
  <si>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</si>
  <si>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</si>
  <si>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</si>
  <si>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</si>
  <si>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</si>
  <si>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</si>
  <si>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</si>
  <si>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</si>
  <si>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</si>
  <si>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</si>
  <si>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</si>
  <si>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</si>
  <si>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</si>
  <si>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</si>
  <si>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</si>
  <si>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</si>
  <si>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</si>
  <si>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</si>
  <si>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</si>
  <si>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</si>
  <si>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</si>
  <si>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</si>
  <si>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</si>
  <si>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</si>
  <si>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</si>
  <si>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</si>
  <si>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</si>
  <si>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</si>
  <si>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</si>
  <si>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</si>
  <si>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</si>
  <si>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</si>
  <si>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</si>
  <si>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</si>
  <si>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</si>
  <si>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</si>
  <si>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</si>
  <si>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</si>
  <si>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</si>
  <si>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</si>
  <si>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</si>
  <si>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</si>
  <si>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</si>
  <si>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</si>
  <si>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</si>
  <si>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</si>
  <si>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</si>
  <si>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</si>
  <si>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</si>
  <si>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</si>
  <si>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</si>
  <si>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</si>
  <si>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</si>
  <si>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</si>
  <si>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</si>
  <si>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</si>
  <si>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</si>
  <si>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</si>
  <si>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</si>
  <si>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</si>
  <si>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</si>
  <si>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</si>
  <si>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</si>
  <si>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</si>
  <si>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</si>
  <si>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</si>
  <si>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</si>
  <si>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</si>
  <si>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</si>
  <si>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</si>
  <si>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</si>
  <si>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</si>
  <si>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</si>
  <si>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</si>
  <si>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</si>
  <si>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</si>
  <si>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</si>
  <si>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</si>
  <si>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</si>
  <si>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</si>
  <si>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</si>
  <si>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</si>
  <si>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</si>
  <si>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</si>
  <si>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</si>
  <si>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</si>
  <si>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</si>
  <si>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</si>
  <si>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</si>
  <si>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</si>
  <si>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</si>
  <si>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</si>
  <si>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</si>
  <si>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</si>
  <si>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</si>
  <si>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</si>
  <si>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</si>
  <si>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</si>
  <si>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</si>
  <si>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</si>
  <si>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</si>
  <si>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</si>
  <si>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</si>
  <si>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</si>
  <si>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</si>
  <si>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</si>
  <si>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</si>
  <si>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</si>
  <si>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</si>
  <si>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</si>
  <si>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</si>
  <si>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</si>
  <si>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</si>
  <si>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</si>
  <si>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</si>
  <si>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</si>
  <si>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</si>
  <si>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</si>
  <si>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</si>
  <si>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</si>
  <si>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</si>
  <si>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</si>
  <si>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</si>
  <si>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</si>
  <si>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</si>
  <si>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</si>
  <si>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</si>
  <si>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</si>
  <si>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</si>
  <si>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</si>
  <si>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</si>
  <si>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</si>
  <si>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</si>
  <si>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</si>
  <si>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</si>
  <si>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</si>
  <si>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</si>
  <si>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</si>
  <si>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</si>
  <si>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</si>
  <si>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</si>
  <si>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</si>
  <si>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</si>
  <si>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</si>
  <si>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</si>
  <si>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</si>
  <si>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</si>
  <si>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</si>
  <si>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</si>
  <si>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</si>
  <si>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</si>
  <si>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</si>
  <si>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</si>
  <si>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</si>
  <si>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</si>
  <si>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</si>
  <si>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</si>
  <si>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</si>
  <si>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</si>
  <si>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</si>
  <si>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</si>
  <si>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</si>
  <si>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</si>
  <si>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</si>
  <si>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</si>
  <si>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</si>
  <si>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</si>
  <si>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</si>
  <si>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</si>
  <si>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</si>
  <si>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</si>
  <si>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</si>
  <si>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</si>
  <si>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</si>
  <si>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</si>
  <si>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</si>
  <si>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</si>
  <si>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</si>
  <si>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</si>
  <si>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</si>
  <si>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</si>
  <si>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</si>
  <si>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</si>
  <si>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</si>
  <si>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</si>
  <si>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</si>
  <si>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</si>
  <si>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</si>
  <si>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</si>
  <si>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</si>
  <si>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</si>
  <si>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</si>
  <si>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</si>
  <si>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</si>
  <si>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</si>
  <si>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</si>
  <si>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</si>
  <si>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</si>
  <si>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</si>
  <si>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</si>
  <si>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</si>
  <si>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</si>
  <si>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</si>
  <si>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</si>
  <si>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</si>
  <si>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</si>
  <si>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</si>
  <si>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</si>
  <si>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</si>
  <si>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</si>
  <si>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</si>
  <si>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</si>
  <si>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</si>
  <si>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</si>
  <si>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</si>
  <si>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</si>
  <si>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</si>
  <si>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</si>
  <si>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</si>
  <si>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</si>
  <si>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</si>
  <si>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</si>
  <si>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</si>
  <si>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</si>
  <si>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</si>
  <si>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</si>
  <si>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</si>
  <si>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</si>
  <si>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</si>
  <si>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</si>
  <si>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</si>
  <si>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</si>
  <si>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</si>
  <si>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</si>
  <si>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</si>
  <si>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</si>
  <si>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</si>
  <si>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</si>
  <si>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</si>
  <si>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</si>
  <si>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</si>
  <si>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</si>
  <si>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</si>
  <si>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</si>
  <si>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</si>
  <si>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</si>
  <si>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</si>
  <si>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</si>
  <si>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</si>
  <si>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</si>
  <si>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</si>
  <si>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</si>
  <si>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</si>
  <si>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</si>
  <si>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</si>
  <si>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</si>
  <si>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</si>
  <si>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</si>
  <si>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</si>
  <si>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</si>
  <si>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</si>
  <si>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</si>
  <si>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</si>
  <si>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</si>
  <si>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</si>
  <si>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</si>
  <si>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</si>
  <si>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</si>
  <si>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</si>
  <si>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</si>
  <si>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</si>
  <si>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</si>
  <si>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</si>
  <si>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</si>
  <si>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</si>
  <si>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</si>
  <si>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</si>
  <si>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</si>
  <si>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</si>
  <si>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</si>
  <si>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</si>
  <si>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</si>
  <si>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</si>
  <si>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</si>
  <si>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</si>
  <si>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</si>
  <si>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</si>
  <si>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</si>
  <si>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</si>
  <si>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</si>
  <si>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</si>
  <si>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</si>
  <si>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</si>
  <si>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</si>
  <si>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</si>
  <si>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</si>
  <si>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</si>
  <si>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</si>
  <si>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</si>
  <si>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</si>
  <si>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</si>
  <si>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</si>
  <si>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</si>
  <si>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</si>
  <si>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</si>
  <si>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</si>
  <si>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</si>
  <si>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</si>
  <si>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</si>
  <si>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</si>
  <si>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</si>
  <si>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</si>
  <si>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</si>
  <si>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</si>
  <si>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</si>
  <si>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</si>
  <si>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</si>
  <si>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</si>
  <si>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</si>
  <si>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</si>
  <si>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</si>
  <si>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</si>
  <si>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</si>
  <si>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</si>
  <si>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</si>
  <si>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</si>
  <si>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</si>
  <si>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</si>
  <si>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</si>
  <si>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</si>
  <si>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</si>
  <si>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</si>
  <si>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</si>
  <si>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</si>
  <si>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</si>
  <si>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</si>
  <si>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</si>
  <si>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</si>
  <si>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</si>
  <si>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</si>
  <si>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</si>
  <si>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</si>
  <si>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</si>
  <si>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</si>
  <si>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</si>
  <si>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</si>
  <si>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</si>
  <si>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</si>
  <si>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</si>
  <si>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</si>
  <si>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</si>
  <si>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</si>
  <si>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</si>
  <si>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</si>
  <si>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</si>
  <si>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</si>
  <si>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</si>
  <si>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</si>
  <si>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</si>
  <si>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</si>
  <si>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</si>
  <si>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</si>
  <si>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</si>
  <si>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</si>
  <si>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</si>
  <si>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</si>
  <si>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</si>
  <si>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</si>
  <si>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</si>
  <si>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</si>
  <si>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</si>
  <si>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</si>
  <si>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</si>
  <si>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</si>
  <si>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</si>
  <si>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</si>
  <si>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</si>
  <si>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</si>
  <si>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</si>
  <si>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</si>
  <si>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</si>
  <si>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</si>
  <si>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</si>
  <si>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</si>
  <si>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</si>
  <si>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</si>
  <si>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</si>
  <si>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</si>
  <si>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</si>
  <si>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</si>
  <si>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</si>
  <si>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</si>
  <si>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</si>
  <si>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</si>
  <si>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</si>
  <si>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</si>
  <si>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</si>
  <si>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</si>
  <si>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</si>
  <si>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</si>
  <si>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</si>
  <si>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</si>
  <si>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</si>
  <si>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</si>
  <si>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</si>
  <si>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</si>
  <si>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</si>
  <si>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</si>
  <si>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</si>
  <si>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</si>
  <si>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</si>
  <si>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</si>
  <si>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</si>
  <si>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</si>
  <si>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</si>
  <si>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</si>
  <si>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</si>
  <si>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</si>
  <si>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</si>
  <si>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</si>
  <si>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</si>
  <si>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</si>
  <si>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</si>
  <si>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</si>
  <si>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</si>
  <si>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</si>
  <si>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</si>
  <si>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</si>
  <si>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</si>
  <si>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</si>
  <si>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</si>
  <si>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</si>
  <si>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</si>
  <si>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</si>
  <si>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</si>
  <si>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</si>
  <si>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</si>
  <si>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</si>
  <si>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</si>
  <si>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</si>
  <si>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</si>
  <si>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</si>
  <si>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</si>
  <si>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</si>
  <si>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</si>
  <si>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</si>
  <si>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</si>
  <si>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</si>
  <si>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</si>
  <si>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</si>
  <si>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</si>
  <si>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</si>
  <si>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</si>
  <si>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</si>
  <si>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</si>
  <si>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</si>
  <si>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</si>
  <si>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</si>
  <si>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</si>
  <si>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</si>
  <si>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</si>
  <si>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</si>
  <si>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</si>
  <si>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</si>
  <si>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</si>
  <si>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</si>
  <si>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</si>
  <si>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</si>
  <si>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</si>
  <si>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</si>
  <si>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</si>
  <si>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</si>
  <si>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</si>
  <si>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</si>
  <si>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</si>
  <si>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</si>
  <si>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</si>
  <si>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</si>
  <si>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</si>
  <si>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</si>
  <si>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</si>
  <si>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</si>
  <si>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</si>
  <si>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</si>
  <si>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</si>
  <si>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</si>
  <si>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</si>
  <si>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</si>
  <si>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</si>
  <si>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</si>
  <si>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</si>
  <si>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</si>
  <si>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</si>
  <si>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</si>
  <si>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</si>
  <si>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</si>
  <si>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</si>
  <si>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</si>
  <si>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</si>
  <si>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</si>
  <si>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</si>
  <si>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</si>
  <si>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</si>
  <si>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</si>
  <si>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</si>
  <si>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</si>
  <si>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</si>
  <si>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</si>
  <si>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</si>
  <si>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</si>
  <si>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</si>
  <si>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</si>
  <si>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</si>
  <si>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</si>
  <si>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</si>
  <si>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</si>
  <si>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</si>
  <si>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</si>
  <si>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</si>
  <si>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</si>
  <si>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</si>
  <si>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</si>
  <si>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</si>
  <si>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</si>
  <si>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</si>
  <si>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</si>
  <si>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</si>
  <si>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</si>
  <si>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</si>
  <si>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</si>
  <si>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</si>
  <si>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</si>
  <si>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</si>
  <si>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</si>
  <si>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</si>
  <si>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</si>
  <si>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</si>
  <si>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</si>
  <si>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</si>
  <si>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</si>
  <si>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</si>
  <si>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</si>
  <si>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</si>
  <si>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</si>
  <si>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</si>
  <si>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</si>
  <si>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</si>
  <si>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</si>
  <si>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</si>
  <si>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</si>
  <si>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</si>
  <si>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</si>
  <si>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</si>
  <si>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</si>
  <si>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</si>
  <si>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</si>
  <si>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</si>
  <si>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</si>
  <si>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</si>
  <si>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</si>
  <si>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</si>
  <si>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</si>
  <si>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</si>
  <si>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</si>
  <si>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</si>
  <si>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</si>
  <si>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</si>
  <si>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</si>
  <si>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</si>
  <si>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</si>
  <si>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</si>
  <si>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</si>
  <si>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</si>
  <si>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</si>
  <si>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</si>
  <si>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</si>
  <si>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</si>
  <si>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</si>
  <si>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</si>
  <si>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</si>
  <si>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</si>
  <si>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</si>
  <si>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</si>
  <si>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</si>
  <si>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</si>
  <si>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</si>
  <si>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</si>
  <si>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</si>
  <si>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</si>
  <si>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</si>
  <si>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</si>
  <si>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</si>
  <si>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</si>
  <si>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</si>
  <si>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</si>
  <si>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</si>
  <si>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</si>
  <si>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</si>
  <si>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</si>
  <si>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</si>
  <si>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</si>
  <si>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</si>
  <si>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</si>
  <si>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</si>
  <si>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</si>
  <si>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</si>
  <si>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</si>
  <si>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</si>
  <si>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</si>
  <si>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</si>
  <si>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</si>
  <si>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</si>
  <si>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</si>
  <si>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</si>
  <si>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</si>
  <si>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</si>
  <si>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</si>
  <si>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</si>
  <si>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</si>
  <si>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</si>
  <si>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</si>
  <si>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</si>
  <si>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</si>
  <si>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</si>
  <si>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</si>
  <si>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</si>
  <si>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</si>
  <si>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</si>
  <si>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</si>
  <si>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</si>
  <si>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</si>
  <si>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</si>
  <si>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</si>
  <si>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</si>
  <si>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</si>
  <si>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</si>
  <si>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</si>
  <si>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</si>
  <si>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</si>
  <si>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</si>
  <si>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</si>
  <si>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</si>
  <si>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</si>
  <si>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</si>
  <si>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</si>
  <si>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</si>
  <si>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</si>
  <si>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</si>
  <si>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</si>
  <si>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</si>
  <si>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</si>
  <si>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</si>
  <si>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</si>
  <si>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</si>
  <si>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</si>
  <si>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</si>
  <si>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</si>
  <si>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</si>
  <si>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</si>
  <si>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</si>
  <si>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</si>
  <si>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</si>
  <si>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</si>
  <si>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</si>
  <si>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</si>
  <si>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</si>
  <si>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</si>
  <si>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</si>
  <si>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</si>
  <si>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</si>
  <si>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</si>
  <si>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</si>
  <si>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</si>
  <si>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</si>
  <si>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</si>
  <si>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</si>
  <si>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</si>
  <si>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</si>
  <si>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</si>
  <si>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</si>
  <si>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</si>
  <si>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</si>
  <si>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</si>
  <si>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</si>
  <si>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</si>
  <si>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</si>
  <si>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</si>
  <si>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</si>
  <si>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</si>
  <si>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</si>
  <si>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</si>
  <si>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</si>
  <si>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</si>
  <si>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</si>
  <si>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</si>
  <si>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</si>
  <si>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</si>
  <si>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</si>
  <si>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</si>
  <si>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</si>
  <si>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</si>
  <si>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</si>
  <si>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</si>
  <si>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</si>
  <si>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</si>
  <si>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</si>
  <si>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</si>
  <si>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</si>
  <si>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</si>
  <si>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</si>
  <si>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</si>
  <si>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</si>
  <si>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</si>
  <si>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</si>
  <si>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</si>
  <si>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</si>
  <si>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</si>
  <si>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</si>
  <si>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</si>
  <si>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</si>
  <si>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</si>
  <si>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</si>
  <si>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</si>
  <si>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</si>
  <si>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</si>
  <si>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</si>
  <si>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</si>
  <si>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</si>
  <si>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</si>
  <si>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</si>
  <si>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</si>
  <si>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</si>
  <si>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</si>
  <si>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</si>
  <si>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</si>
  <si>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</si>
  <si>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</si>
  <si>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</si>
  <si>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</si>
  <si>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</si>
  <si>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</si>
  <si>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</si>
  <si>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</si>
  <si>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</si>
  <si>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</si>
  <si>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</si>
  <si>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</si>
  <si>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</si>
  <si>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</si>
  <si>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</si>
  <si>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</si>
  <si>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</si>
  <si>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</si>
  <si>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</si>
  <si>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</si>
  <si>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</si>
  <si>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</si>
  <si>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</si>
  <si>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</si>
  <si>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</si>
  <si>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</si>
  <si>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</si>
  <si>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</si>
  <si>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</si>
  <si>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</si>
  <si>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</si>
  <si>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</si>
  <si>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</si>
  <si>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</si>
  <si>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</si>
  <si>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</si>
  <si>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</si>
  <si>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</si>
  <si>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</si>
  <si>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</si>
  <si>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</si>
  <si>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</si>
  <si>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</si>
  <si>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</si>
  <si>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</si>
  <si>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</si>
  <si>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</si>
  <si>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</si>
  <si>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</si>
  <si>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</si>
  <si>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</si>
  <si>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</si>
  <si>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</si>
  <si>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</si>
  <si>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</si>
  <si>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</si>
  <si>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</si>
  <si>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</si>
  <si>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</si>
  <si>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</si>
  <si>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</si>
  <si>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</si>
  <si>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</si>
  <si>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</si>
  <si>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</si>
  <si>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</si>
  <si>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</si>
  <si>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</si>
  <si>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</si>
  <si>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</si>
  <si>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</si>
  <si>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</si>
  <si>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</si>
  <si>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</si>
  <si>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</si>
  <si>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</si>
  <si>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</si>
  <si>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</si>
  <si>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</si>
  <si>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</si>
  <si>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</si>
  <si>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</si>
  <si>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</si>
  <si>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</si>
  <si>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</si>
  <si>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</si>
  <si>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</si>
  <si>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</si>
  <si>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</si>
  <si>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</si>
  <si>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</si>
  <si>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</si>
  <si>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</si>
  <si>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</si>
  <si>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</si>
  <si>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</si>
  <si>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</si>
  <si>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</si>
  <si>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</si>
  <si>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</si>
  <si>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</si>
  <si>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</si>
  <si>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</si>
  <si>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</si>
  <si>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</si>
  <si>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</si>
  <si>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</si>
  <si>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</si>
  <si>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</si>
  <si>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</si>
  <si>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</si>
  <si>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</si>
  <si>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</si>
  <si>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</si>
  <si>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</si>
  <si>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</si>
  <si>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</si>
  <si>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</si>
  <si>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</si>
  <si>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</si>
  <si>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</si>
  <si>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</si>
  <si>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</si>
  <si>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</si>
  <si>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</si>
  <si>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</si>
  <si>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</si>
  <si>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</si>
  <si>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</si>
  <si>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</si>
  <si>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</si>
  <si>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</si>
  <si>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</si>
  <si>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</si>
  <si>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</si>
  <si>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</si>
  <si>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</si>
  <si>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</si>
  <si>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</si>
  <si>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</si>
  <si>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</si>
  <si>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</si>
  <si>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</si>
  <si>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</si>
  <si>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</si>
  <si>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</si>
  <si>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</si>
  <si>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</si>
  <si>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</si>
  <si>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</si>
  <si>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</si>
  <si>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</si>
  <si>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</si>
  <si>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</si>
  <si>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</si>
  <si>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</si>
  <si>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</si>
  <si>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</si>
  <si>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</si>
  <si>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</si>
  <si>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</si>
  <si>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</si>
  <si>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</si>
  <si>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</si>
  <si>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</si>
  <si>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</si>
  <si>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</si>
  <si>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</si>
  <si>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</si>
  <si>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</si>
  <si>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</si>
  <si>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</si>
  <si>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</si>
  <si>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</si>
  <si>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</si>
  <si>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</si>
  <si>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</si>
  <si>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</si>
  <si>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</si>
  <si>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</si>
  <si>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</si>
  <si>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</si>
  <si>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</si>
  <si>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</si>
  <si>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</si>
  <si>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</si>
  <si>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</si>
  <si>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</si>
  <si>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</si>
  <si>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</si>
  <si>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</si>
  <si>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</si>
  <si>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</si>
  <si>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</si>
  <si>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</si>
  <si>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</si>
  <si>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</si>
  <si>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</si>
  <si>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</si>
  <si>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</si>
  <si>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</si>
  <si>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</si>
  <si>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</si>
  <si>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</si>
  <si>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</si>
  <si>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</si>
  <si>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</si>
  <si>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</si>
  <si>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</si>
  <si>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</si>
  <si>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</si>
  <si>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</si>
  <si>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</si>
  <si>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</si>
  <si>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</si>
  <si>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</si>
  <si>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</si>
  <si>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</si>
  <si>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</si>
  <si>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</si>
  <si>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</si>
  <si>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</si>
  <si>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</si>
  <si>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</si>
  <si>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</si>
  <si>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</si>
  <si>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</si>
  <si>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</si>
  <si>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</si>
  <si>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</si>
  <si>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</si>
  <si>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</si>
  <si>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</si>
  <si>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</si>
  <si>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</si>
  <si>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</si>
  <si>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</si>
  <si>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</si>
  <si>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</si>
  <si>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</si>
  <si>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</si>
  <si>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</si>
  <si>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</si>
  <si>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</si>
  <si>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</si>
  <si>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</si>
  <si>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</si>
  <si>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</si>
  <si>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</si>
  <si>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</si>
  <si>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</si>
  <si>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</si>
  <si>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</si>
  <si>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</si>
  <si>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</si>
  <si>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</si>
  <si>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</si>
  <si>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</si>
  <si>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</si>
  <si>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</si>
  <si>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</si>
  <si>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</si>
  <si>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</si>
  <si>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</si>
  <si>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</si>
  <si>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</si>
  <si>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</si>
  <si>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</si>
  <si>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</si>
  <si>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</si>
  <si>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</si>
  <si>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</si>
  <si>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</si>
  <si>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</si>
  <si>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</si>
  <si>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</si>
  <si>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</si>
  <si>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</si>
  <si>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</si>
  <si>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</si>
  <si>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</si>
  <si>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</si>
  <si>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</si>
  <si>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</si>
  <si>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</si>
  <si>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</si>
  <si>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</si>
  <si>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</si>
  <si>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</si>
  <si>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</si>
  <si>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</si>
  <si>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</si>
  <si>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</si>
  <si>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</si>
  <si>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</si>
  <si>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</si>
  <si>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</si>
  <si>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</si>
  <si>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</si>
  <si>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</si>
  <si>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</si>
  <si>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</si>
  <si>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</si>
  <si>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</si>
  <si>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</si>
  <si>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</si>
  <si>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</si>
  <si>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</si>
  <si>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</si>
  <si>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</si>
  <si>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</si>
  <si>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</si>
  <si>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</si>
  <si>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</si>
  <si>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</si>
  <si>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</si>
  <si>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</si>
  <si>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</si>
  <si>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</si>
  <si>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</si>
  <si>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</si>
  <si>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</si>
  <si>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</si>
  <si>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</si>
  <si>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</si>
  <si>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</si>
  <si>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</si>
  <si>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</si>
  <si>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</si>
  <si>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</si>
  <si>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</si>
  <si>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</si>
  <si>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</si>
  <si>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</si>
  <si>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</si>
  <si>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</si>
  <si>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</si>
  <si>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</si>
  <si>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</si>
  <si>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</si>
  <si>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</si>
  <si>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</si>
  <si>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</si>
  <si>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</si>
  <si>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</si>
  <si>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</si>
  <si>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</si>
  <si>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</si>
  <si>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</si>
  <si>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</si>
  <si>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</si>
  <si>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</si>
  <si>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</si>
  <si>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</si>
  <si>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</si>
  <si>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</si>
  <si>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</si>
  <si>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</si>
  <si>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</si>
  <si>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</si>
  <si>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</si>
  <si>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</si>
  <si>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</si>
  <si>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</si>
  <si>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</si>
  <si>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</si>
  <si>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</si>
  <si>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</si>
  <si>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</si>
  <si>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</si>
  <si>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</si>
  <si>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</si>
  <si>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</si>
  <si>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</si>
  <si>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</si>
  <si>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</si>
  <si>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</si>
  <si>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</si>
  <si>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</si>
  <si>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</si>
  <si>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</si>
  <si>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</si>
  <si>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</si>
  <si>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</si>
  <si>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</si>
  <si>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</si>
  <si>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</si>
  <si>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</si>
  <si>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</si>
  <si>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</si>
  <si>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</si>
  <si>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</si>
  <si>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</si>
  <si>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</si>
  <si>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</si>
  <si>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</si>
  <si>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</si>
  <si>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</si>
  <si>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</si>
  <si>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</si>
  <si>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</si>
  <si>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</si>
  <si>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</si>
  <si>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</si>
  <si>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</si>
  <si>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</si>
  <si>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</si>
  <si>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</si>
  <si>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</si>
  <si>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</si>
  <si>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</si>
  <si>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</si>
  <si>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</si>
  <si>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</si>
  <si>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</si>
  <si>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</si>
  <si>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</si>
  <si>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</si>
  <si>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</si>
  <si>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</si>
  <si>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</si>
  <si>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</si>
  <si>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</si>
  <si>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</si>
  <si>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</si>
  <si>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</si>
  <si>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</si>
  <si>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</si>
  <si>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</si>
  <si>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</si>
  <si>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</si>
  <si>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</si>
  <si>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</si>
  <si>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</si>
  <si>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</si>
  <si>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</si>
  <si>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</si>
  <si>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</si>
  <si>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</si>
  <si>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</si>
  <si>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</si>
  <si>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</si>
  <si>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</si>
  <si>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</si>
  <si>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</si>
  <si>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</si>
  <si>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</si>
  <si>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</si>
  <si>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</si>
  <si>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</si>
  <si>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</si>
  <si>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</si>
  <si>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</si>
  <si>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</si>
  <si>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</si>
  <si>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</si>
  <si>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</si>
  <si>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</si>
  <si>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</si>
  <si>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</si>
  <si>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</si>
  <si>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</si>
  <si>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</si>
  <si>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</si>
  <si>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</si>
  <si>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</si>
  <si>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</si>
  <si>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</si>
  <si>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</si>
  <si>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</si>
  <si>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</si>
  <si>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</si>
  <si>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</si>
  <si>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</si>
  <si>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</si>
  <si>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</si>
  <si>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</si>
  <si>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</si>
  <si>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</si>
  <si>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</si>
  <si>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</si>
  <si>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</si>
  <si>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</si>
  <si>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</si>
  <si>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</si>
  <si>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</si>
  <si>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</si>
  <si>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</si>
  <si>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</si>
  <si>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</si>
  <si>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</si>
  <si>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</si>
  <si>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</si>
  <si>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</si>
  <si>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</si>
  <si>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</si>
  <si>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</si>
  <si>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</si>
  <si>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</si>
  <si>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</si>
  <si>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</si>
  <si>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</si>
  <si>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</si>
  <si>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</si>
  <si>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</si>
  <si>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</si>
  <si>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</si>
  <si>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</si>
  <si>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</si>
  <si>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</si>
  <si>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</si>
  <si>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</si>
  <si>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</si>
  <si>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</si>
  <si>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</si>
  <si>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</si>
  <si>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</si>
  <si>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</si>
  <si>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</si>
  <si>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</si>
  <si>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</si>
  <si>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</si>
  <si>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</si>
  <si>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</si>
  <si>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</si>
  <si>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</si>
  <si>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</si>
  <si>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</si>
  <si>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</si>
  <si>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</si>
  <si>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</si>
  <si>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</si>
  <si>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</si>
  <si>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</si>
  <si>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</si>
  <si>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</si>
  <si>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</si>
  <si>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</si>
  <si>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</si>
  <si>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</si>
  <si>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</si>
  <si>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</si>
  <si>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</si>
  <si>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</si>
  <si>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</si>
  <si>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</si>
  <si>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</si>
  <si>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</si>
  <si>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</si>
  <si>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</si>
  <si>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</si>
  <si>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</si>
  <si>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</si>
  <si>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</si>
  <si>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</si>
  <si>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</si>
  <si>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</si>
  <si>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</si>
  <si>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</si>
  <si>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</si>
  <si>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</si>
  <si>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</si>
  <si>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</si>
  <si>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</si>
  <si>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</si>
  <si>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</si>
  <si>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</si>
  <si>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</si>
  <si>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</si>
  <si>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</si>
  <si>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</si>
  <si>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</si>
  <si>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</si>
  <si>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</si>
  <si>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</si>
  <si>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</si>
  <si>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</si>
  <si>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</si>
  <si>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</si>
  <si>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</si>
  <si>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</si>
  <si>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</si>
  <si>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</si>
  <si>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</si>
  <si>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</si>
  <si>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</si>
  <si>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</si>
  <si>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</si>
  <si>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</si>
  <si>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</si>
  <si>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</si>
  <si>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</si>
  <si>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</si>
  <si>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</si>
  <si>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</si>
  <si>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</si>
  <si>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</si>
  <si>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</si>
  <si>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</si>
  <si>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</si>
  <si>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</si>
  <si>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</si>
  <si>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</si>
  <si>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</si>
  <si>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</si>
  <si>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</si>
  <si>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</si>
  <si>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</si>
  <si>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</si>
  <si>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</si>
  <si>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</si>
  <si>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</si>
  <si>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</si>
  <si>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</si>
  <si>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</si>
  <si>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</si>
  <si>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</si>
  <si>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</si>
  <si>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</si>
  <si>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</si>
  <si>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</si>
  <si>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</si>
  <si>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</si>
  <si>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</si>
  <si>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</si>
  <si>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</si>
  <si>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</si>
  <si>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</si>
  <si>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</si>
  <si>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</si>
  <si>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</si>
  <si>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</si>
  <si>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</si>
  <si>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</si>
  <si>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</si>
  <si>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</si>
  <si>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</si>
  <si>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</si>
  <si>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</si>
  <si>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</si>
  <si>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</si>
  <si>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</si>
  <si>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</si>
  <si>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</si>
  <si>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</si>
  <si>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</si>
  <si>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</si>
  <si>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</si>
  <si>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</si>
  <si>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</si>
  <si>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</si>
  <si>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</si>
  <si>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</si>
  <si>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</si>
  <si>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</si>
  <si>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</si>
  <si>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</si>
  <si>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</si>
  <si>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</si>
  <si>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</si>
  <si>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</si>
  <si>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</si>
  <si>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</si>
  <si>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</si>
  <si>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</si>
  <si>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</si>
  <si>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</si>
  <si>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</si>
  <si>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</si>
  <si>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</si>
  <si>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</si>
  <si>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</si>
  <si>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</si>
  <si>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</si>
  <si>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</si>
  <si>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</si>
  <si>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</si>
  <si>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</si>
  <si>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</si>
  <si>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</si>
  <si>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</si>
  <si>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</si>
  <si>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</si>
  <si>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</si>
  <si>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</si>
  <si>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</si>
  <si>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</si>
  <si>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</si>
  <si>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</si>
  <si>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</si>
  <si>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</si>
  <si>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</si>
  <si>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</si>
  <si>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</si>
  <si>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</si>
  <si>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</si>
  <si>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</si>
  <si>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</si>
  <si>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</si>
  <si>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</si>
  <si>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</si>
  <si>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</si>
  <si>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</si>
  <si>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</si>
  <si>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</si>
  <si>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</si>
  <si>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</si>
  <si>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</si>
  <si>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</si>
  <si>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</si>
  <si>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</si>
  <si>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</si>
  <si>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</si>
  <si>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</si>
  <si>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</si>
  <si>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</si>
  <si>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</si>
  <si>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</si>
  <si>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</si>
  <si>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</si>
  <si>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</si>
  <si>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</si>
  <si>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</si>
  <si>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</si>
  <si>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</si>
  <si>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</si>
  <si>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</si>
  <si>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</si>
  <si>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</si>
  <si>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</si>
  <si>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</si>
  <si>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</si>
  <si>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</si>
  <si>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</si>
  <si>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</si>
  <si>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</si>
  <si>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</si>
  <si>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</si>
  <si>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</si>
  <si>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</si>
  <si>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</si>
  <si>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</si>
  <si>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</si>
  <si>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</si>
  <si>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</si>
  <si>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</si>
  <si>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</si>
  <si>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</si>
  <si>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</si>
  <si>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</si>
  <si>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</si>
  <si>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</si>
  <si>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</si>
  <si>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</si>
  <si>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</si>
  <si>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</si>
  <si>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</si>
  <si>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</si>
  <si>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</si>
  <si>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</si>
  <si>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</si>
  <si>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</si>
  <si>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</si>
  <si>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</si>
  <si>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</si>
  <si>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</si>
  <si>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</si>
  <si>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</si>
  <si>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</si>
  <si>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</si>
  <si>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</si>
  <si>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</si>
  <si>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</si>
  <si>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</si>
  <si>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</si>
  <si>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</si>
  <si>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</si>
  <si>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</si>
  <si>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</si>
  <si>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</si>
  <si>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</si>
  <si>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</si>
  <si>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</si>
  <si>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</si>
  <si>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</si>
  <si>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</si>
  <si>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</si>
  <si>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</si>
  <si>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</si>
  <si>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</si>
  <si>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</si>
  <si>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</si>
  <si>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</si>
  <si>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</si>
  <si>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</si>
  <si>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</si>
  <si>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</si>
  <si>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</si>
  <si>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</si>
  <si>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</si>
  <si>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</si>
  <si>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</si>
  <si>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</si>
  <si>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</si>
  <si>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</si>
  <si>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</si>
  <si>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</si>
  <si>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</si>
  <si>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</si>
  <si>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</si>
  <si>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</si>
  <si>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</si>
  <si>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</si>
  <si>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</si>
  <si>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</si>
  <si>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</si>
  <si>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</si>
  <si>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</si>
  <si>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</si>
  <si>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</si>
  <si>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</si>
  <si>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</si>
  <si>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</si>
  <si>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</si>
  <si>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</si>
  <si>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</si>
  <si>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</si>
  <si>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</si>
  <si>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</si>
  <si>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</si>
  <si>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</si>
  <si>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</si>
  <si>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</si>
  <si>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</si>
  <si>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</si>
  <si>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</si>
  <si>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</si>
  <si>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</si>
  <si>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</si>
  <si>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</si>
  <si>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</si>
  <si>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</si>
  <si>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</si>
  <si>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</si>
  <si>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</si>
  <si>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</si>
  <si>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</si>
  <si>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</si>
  <si>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</si>
  <si>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</si>
  <si>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</si>
  <si>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</si>
  <si>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</si>
  <si>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</si>
  <si>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</si>
  <si>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</si>
  <si>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</si>
  <si>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</si>
  <si>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</si>
  <si>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</si>
  <si>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</si>
  <si>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</si>
  <si>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</si>
  <si>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</si>
  <si>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</si>
  <si>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</si>
  <si>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</si>
  <si>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</si>
  <si>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</si>
  <si>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</si>
  <si>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</si>
  <si>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</si>
  <si>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</si>
  <si>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</si>
  <si>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</si>
  <si>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</si>
  <si>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</si>
  <si>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</si>
  <si>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</si>
  <si>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</si>
  <si>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</si>
  <si>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</si>
  <si>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</si>
  <si>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</si>
  <si>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</si>
  <si>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</si>
  <si>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</si>
  <si>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</si>
  <si>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</si>
  <si>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</si>
  <si>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</si>
  <si>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</si>
  <si>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</si>
  <si>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</si>
  <si>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</si>
  <si>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</si>
  <si>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</si>
  <si>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</si>
  <si>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</si>
  <si>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</si>
  <si>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</si>
  <si>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</si>
  <si>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</si>
  <si>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</si>
  <si>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</si>
  <si>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</si>
  <si>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</si>
  <si>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</si>
  <si>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</si>
  <si>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</si>
  <si>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</si>
  <si>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</si>
  <si>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</si>
  <si>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</si>
  <si>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</si>
  <si>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</si>
  <si>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</si>
  <si>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</si>
  <si>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</si>
  <si>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</si>
  <si>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</si>
  <si>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</si>
  <si>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</si>
  <si>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</si>
  <si>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</si>
  <si>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</si>
  <si>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</si>
  <si>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</si>
  <si>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</si>
  <si>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</si>
  <si>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</si>
  <si>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</si>
  <si>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</si>
  <si>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</si>
  <si>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</si>
  <si>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</si>
  <si>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</si>
  <si>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</si>
  <si>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</si>
  <si>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</si>
  <si>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</si>
  <si>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</si>
  <si>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</si>
  <si>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</si>
  <si>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</si>
  <si>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</si>
  <si>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</si>
  <si>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</si>
  <si>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</si>
  <si>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</si>
  <si>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</si>
  <si>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</si>
  <si>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</si>
  <si>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</si>
  <si>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</si>
  <si>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</si>
  <si>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</si>
  <si>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</si>
  <si>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</si>
  <si>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</si>
  <si>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</si>
  <si>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</si>
  <si>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</si>
  <si>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</si>
  <si>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</si>
  <si>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</si>
  <si>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</si>
  <si>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</si>
  <si>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</si>
  <si>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</si>
  <si>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</si>
  <si>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</si>
  <si>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</si>
  <si>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</si>
  <si>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</si>
  <si>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</si>
  <si>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</si>
  <si>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</si>
  <si>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</si>
  <si>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</si>
  <si>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</si>
  <si>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</si>
  <si>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</si>
  <si>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</si>
  <si>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</si>
  <si>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</si>
  <si>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</si>
  <si>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</si>
  <si>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</si>
  <si>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</si>
  <si>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</si>
  <si>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</si>
  <si>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</si>
  <si>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</si>
  <si>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</si>
  <si>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</si>
  <si>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</si>
  <si>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</si>
  <si>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</si>
  <si>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</si>
  <si>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</si>
  <si>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</si>
  <si>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</si>
  <si>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</si>
  <si>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</si>
  <si>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</si>
  <si>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</si>
  <si>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</si>
  <si>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</si>
  <si>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</si>
  <si>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</si>
  <si>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</si>
  <si>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</si>
  <si>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</si>
  <si>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</si>
  <si>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</si>
  <si>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</si>
  <si>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</si>
  <si>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</si>
  <si>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</si>
  <si>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</si>
  <si>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</si>
  <si>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</si>
  <si>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</si>
  <si>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</si>
  <si>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</si>
  <si>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</si>
  <si>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</si>
  <si>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</si>
  <si>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</si>
  <si>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</si>
  <si>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</si>
  <si>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</si>
  <si>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</si>
  <si>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</si>
  <si>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</si>
  <si>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</si>
  <si>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</si>
  <si>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</si>
  <si>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</si>
  <si>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</si>
  <si>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</si>
  <si>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</si>
  <si>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</si>
  <si>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</si>
  <si>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</si>
  <si>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</si>
  <si>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</si>
  <si>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</si>
  <si>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</si>
  <si>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</si>
  <si>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</si>
  <si>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</si>
  <si>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</si>
  <si>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</si>
  <si>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</si>
  <si>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</si>
  <si>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</si>
  <si>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</si>
  <si>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</si>
  <si>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</si>
  <si>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</si>
  <si>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</si>
  <si>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</si>
  <si>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</si>
  <si>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</si>
  <si>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</si>
  <si>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</si>
  <si>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</si>
  <si>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</si>
  <si>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</si>
  <si>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</si>
  <si>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</si>
  <si>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</si>
  <si>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</si>
  <si>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</si>
  <si>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</si>
  <si>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</si>
  <si>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</si>
  <si>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</si>
  <si>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</si>
  <si>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</si>
  <si>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</si>
  <si>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</si>
  <si>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</si>
  <si>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</si>
  <si>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</si>
  <si>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</si>
  <si>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</si>
  <si>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</si>
  <si>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</si>
  <si>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</si>
  <si>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</si>
  <si>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</si>
  <si>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</si>
  <si>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</si>
  <si>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</si>
  <si>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</si>
  <si>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</si>
  <si>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</si>
  <si>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</si>
  <si>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</si>
  <si>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</si>
  <si>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</si>
  <si>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</si>
  <si>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</si>
  <si>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</si>
  <si>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</si>
  <si>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</si>
  <si>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</si>
  <si>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</si>
  <si>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</si>
  <si>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</si>
  <si>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</si>
  <si>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</si>
  <si>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</si>
  <si>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</si>
  <si>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</si>
  <si>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</si>
  <si>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</si>
  <si>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</si>
  <si>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</si>
  <si>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</si>
  <si>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</si>
  <si>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</si>
  <si>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</si>
  <si>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</si>
  <si>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</si>
  <si>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</si>
  <si>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</si>
  <si>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</si>
  <si>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</si>
  <si>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</si>
  <si>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</si>
  <si>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</si>
  <si>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</si>
  <si>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</si>
  <si>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</si>
  <si>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</si>
  <si>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</si>
  <si>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</si>
  <si>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</si>
  <si>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</si>
  <si>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</si>
  <si>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</si>
  <si>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</si>
  <si>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</si>
  <si>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</si>
  <si>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</si>
  <si>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</si>
  <si>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</si>
  <si>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</si>
  <si>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</si>
  <si>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</si>
  <si>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</si>
  <si>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</si>
  <si>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</si>
  <si>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</si>
  <si>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</si>
  <si>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</si>
  <si>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</si>
  <si>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</si>
  <si>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</si>
  <si>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</si>
  <si>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</si>
  <si>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</si>
  <si>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</si>
  <si>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</si>
  <si>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</si>
  <si>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</si>
  <si>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</si>
  <si>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</si>
  <si>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</si>
  <si>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</si>
  <si>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</si>
  <si>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</si>
  <si>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</si>
  <si>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</si>
  <si>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</si>
  <si>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</si>
  <si>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</si>
  <si>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</si>
  <si>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</si>
  <si>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</si>
  <si>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</si>
  <si>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</si>
  <si>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</si>
  <si>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</si>
  <si>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</si>
  <si>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</si>
  <si>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</si>
  <si>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</si>
  <si>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</si>
  <si>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</si>
  <si>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</si>
  <si>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</si>
  <si>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</si>
  <si>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</si>
  <si>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</si>
  <si>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</si>
  <si>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</si>
  <si>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</si>
  <si>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</si>
  <si>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</si>
  <si>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</si>
  <si>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</si>
  <si>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</si>
  <si>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</si>
  <si>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</si>
  <si>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</si>
  <si>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</si>
  <si>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</si>
  <si>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</si>
  <si>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</si>
  <si>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</si>
  <si>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formula</t>
  </si>
  <si>
    <t>Processing needed to satisfy format</t>
  </si>
  <si>
    <t>equilibrium/time_slice(0)/global_quantities/magnetic_axis/r</t>
  </si>
  <si>
    <t>equilibrium/time_slice(0)/global_quantities/magnetic_axis/z</t>
  </si>
  <si>
    <t>dictionary needs to be determined</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</si>
  <si>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</si>
  <si>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</si>
  <si>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</si>
  <si>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</si>
  <si>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</si>
  <si>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</si>
  <si>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</si>
  <si>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</si>
  <si>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</si>
  <si>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</si>
  <si>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</si>
  <si>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</si>
  <si>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</si>
  <si>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</si>
  <si>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</si>
  <si>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</si>
  <si>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</si>
  <si>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</si>
  <si>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</si>
  <si>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</si>
  <si>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</si>
  <si>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</si>
  <si>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</si>
  <si>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</si>
  <si>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</si>
  <si>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</si>
  <si>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</si>
  <si>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</si>
  <si>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</si>
  <si>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</si>
  <si>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</si>
  <si>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</si>
  <si>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</si>
  <si>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</si>
  <si>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</si>
  <si>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Using the exponents in the 2008 paper</t>
  </si>
  <si>
    <t>constant_float0d(:)</t>
  </si>
  <si>
    <t>No DD field for time of last heating-power change;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</si>
  <si>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</si>
  <si>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</si>
  <si>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</si>
  <si>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</si>
  <si>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</si>
  <si>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</si>
  <si>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</si>
  <si>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</si>
  <si>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</si>
  <si>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</si>
  <si>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</si>
  <si>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</si>
  <si>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</si>
  <si>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</si>
  <si>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</si>
  <si>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</si>
  <si>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summary/heating_current_drive/nbi(2)/power_launched</t>
  </si>
  <si>
    <t>summary/heating_current_drive/ic(0)/phase</t>
  </si>
  <si>
    <t>summary/heating_current_drive/ic(1)/phase</t>
  </si>
  <si>
    <t>See ICANTEN.</t>
  </si>
  <si>
    <t>summary/heating_current_drive/lh(1)/n_parallel</t>
  </si>
  <si>
    <t>ASDEX hand-correction flag, no DD equivalent; suggest temporary.</t>
  </si>
  <si>
    <t>See NE95 (t_i_average at the 95% surface).</t>
  </si>
  <si>
    <t>Only DD home for neutral pressure is the barometry IDS; which gauge index is main chamber vs divertor is an arbitrary machine-specific choice that must be fixed by convention (here gauge(0)=main, gauge(1)=divertor).</t>
  </si>
  <si>
    <t>See PMAIN: gauge-index convention.</t>
  </si>
  <si>
    <t>Selection flag: summary/tag/name is a single string already claimed by SELEC2007, so it cannot hold further flags; suggest temporary like the other SELDB* rows.</t>
  </si>
  <si>
    <t>interferometer/channel(0)/n_e_line_average/data</t>
  </si>
  <si>
    <t>See SELDB1.</t>
  </si>
  <si>
    <t>No DD field linking a transition to a sawtooth trigger; suggest temporary.</t>
  </si>
  <si>
    <t>See NE95 (90% surface).</t>
  </si>
  <si>
    <t>See R95 (90% surface).</t>
  </si>
  <si>
    <t>summary/heating_current_drive/nbi(0)/energy</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</si>
  <si>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</si>
  <si>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</si>
  <si>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</si>
  <si>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</si>
  <si>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</si>
  <si>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</si>
  <si>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</si>
  <si>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</si>
  <si>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</si>
  <si>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core_sources/source(:)/identifier</t>
  </si>
  <si>
    <t>("index","description")</t>
  </si>
  <si>
    <t>{"EC":3,"ECH":3,"IC":5,"NB":2,"NBI":2,"nb":2,"LH":4,"ICLH":[5,4],"NBIC":[2,5],"NBLH":[2,4],"NONE":0,"none":0}</t>
  </si>
  <si>
    <t>NONE = 0, NB = 2, EC = 3, LH = 4, IC = 5</t>
  </si>
  <si>
    <t>constant_string0d(:)</t>
  </si>
  <si>
    <t>Deprecated by CONFIG</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</si>
  <si>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</si>
  <si>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</si>
  <si>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</si>
  <si>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</si>
  <si>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</si>
  <si>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</si>
  <si>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</si>
  <si>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</si>
  <si>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</si>
  <si>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</si>
  <si>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</si>
  <si>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</si>
  <si>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</si>
  <si>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</si>
  <si>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</si>
  <si>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</si>
  <si>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</si>
  <si>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</si>
  <si>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</si>
  <si>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</si>
  <si>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barometry/gauge(0)</t>
  </si>
  <si>
    <t>barometry/gauge(1)</t>
  </si>
  <si>
    <t>Best place for arbitrarily labeled distances</t>
  </si>
  <si>
    <t>see GAPIN</t>
  </si>
  <si>
    <t>summary/time(0)&amp;equilibrium/time(0)&amp;divertors/time(0)&amp;core_sources/time(0)&amp;temporary/time(0)&amp;barometry/time(0)</t>
  </si>
  <si>
    <t>DD stores positions (summary/boundary/x_point_main/r,z or equilibrium boundary x_point(:)/r,z), so the angle would need conversion against the magnetic axis.</t>
  </si>
  <si>
    <t>"Area of plasma cross section" = LCFS poloidal cross section?</t>
  </si>
  <si>
    <t>Important quantity.</t>
  </si>
  <si>
    <t>No path.</t>
  </si>
  <si>
    <t>Not made redundant by corresponding power column</t>
  </si>
  <si>
    <t>Exact same as BGASA3</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</si>
  <si>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</si>
  <si>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</si>
  <si>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</si>
  <si>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</si>
  <si>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</si>
  <si>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</si>
  <si>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The plasma current in amperes determined from an external Rogowski loop with vessel current subtraction. Normally positive except for JET.</t>
  </si>
  <si>
    <t>(lambda s: f'{("" if len(s)==8 else ("19" if int(s[:2])&gt;=70 else "20"))+s[:-4]}-{s[-4:-2]}-{s[-2:]}T00:00:00Z')(str(int(DATE)).zfill(6))</t>
  </si>
  <si>
    <t>(lambda s: f'{("" if len(s)==8 else ("19" if int(s[:2])&gt;=70 else "20"))+s[:-4]}-{s[-4:-2]}-{s[-2:]}T00:00:00Z')(str(int(LUPDATE)).zfill(6))</t>
  </si>
  <si>
    <t>("pressure/data","name")</t>
  </si>
  <si>
    <t>This should really be thrown out, since (i) it is JET specific and (ii) even for ALL JET data, the values are junk (-999999)</t>
  </si>
  <si>
    <t>discard</t>
  </si>
  <si>
    <t>("rho_tor", "rho_tor_norm")</t>
  </si>
  <si>
    <t>Mapping to summary/local/pedestal since one can specify the normalized coordinate at 0.95, however this implicitly locates the pedestal at this coordinate, which is not true</t>
  </si>
  <si>
    <t>See R95</t>
  </si>
  <si>
    <t>"working gas"?</t>
  </si>
  <si>
    <t>Same as THXPT (lower X-point). Could feasibly implement coordinate transformation as formula</t>
  </si>
  <si>
    <t>Also has a corresponding leaf in equilibrium</t>
  </si>
  <si>
    <t>Should be dropped. Data for ALL rows are either 0, N/A, or junk values (-1e-8). Is machine specific anyway.</t>
  </si>
  <si>
    <t>machine specific.</t>
  </si>
  <si>
    <t>See BGASA3. JET specific and even those values are just junk (-999999, 0, etc.)</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</si>
  <si>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</si>
  <si>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</si>
  <si>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Candidate: summary/heating_current_drive/nbi(1)/beam_power_fraction – same as BSOURCE for NBI unit 1. See BSOURCE.</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</si>
  <si>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</si>
  <si>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</si>
  <si>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</si>
  <si>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</si>
  <si>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</si>
  <si>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Candidate: summary/heating_current_drive/ic(1)/harmonic for second IC launcher. See ICSCHEME.</t>
  </si>
  <si>
    <t>See ICLOC. Candidate: summary/heating_current_drive/ic(1)/position (rho_tor_norm, deposition position of second launcher); ic_antennas/antenna(1)/name for a string location label. Suggest temporary.</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</si>
  <si>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</si>
  <si>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No IBW-specific power field in summary. IBW could be stored as summary/heating_current_drive/ic(:)/power if treated as an additional IC launcher (a new ic AoS index). Suggest mapped_caveat with ic(:)/power or temporary if IBW warrants its own index.</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</si>
  <si>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</si>
  <si>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</si>
  <si>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No anisotropy-fraction field in DD. Derivable from existing mapped fields: WFANI = energy_fast_perpendicular / (energy_fast_perpendicular + energy_fast_parallel), i.e. WFPER / (WFPER + WFPAR). Suggest derived.</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</si>
  <si>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</si>
  <si>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DD has no perp/parallel split per heating source; summary/heating_current_drive/ic(0)/energy_fast is total IC fast energy (candidate for WFICRH). No separate parallel IC fast energy field exists. Suggest temporary.</t>
  </si>
  <si>
    <t>No IC anisotropy-fraction field in DD. Derivable once WFICRH and WFICRHP are resolved: WFANIIC = WFICRH / (WFICRH + WFICRHP). Suggest derived (or temporary until WFICRH/WFICRHP are settled).</t>
  </si>
  <si>
    <t>No fast-ion thermalisation timescale in any summary IDS. The distributions IDS has distributions/distribution(0)/global_quantities/thermalization/power (W, power transferred at thermalisation) but not a characteristic time. Suggest temporary.</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</si>
  <si>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</si>
  <si>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No DD field for divertor/midplane D-alpha ratio. Derivable from two spectrometer_visible channels (divertor and midplane) if both are mapped. Suggest derived, or temporary.</t>
  </si>
  <si>
    <t>No particle confinement time in summary. Available: summary/global_quantities/tau_helium (s) as a proxy for fuel confinement. If TAUP is operationally close to tau_helium, suggest mapped_caveat; otherwise temporary. No tau_fuel or tau_particle field exists in DD.</t>
  </si>
  <si>
    <t>No divertor-biasing scheme label in DD. The wall IDS has wall/description_ggd/ggd/v_biasing (V, spatial bias voltage over wall GGD) but no scheme flag. Suggest temporary.</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</si>
  <si>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</si>
  <si>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</si>
  <si>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No poloidal rotation at any location in summary. Profile-level only: charge_exchange/channel(0)/ion(0)/velocity_pol/data (m/s) or core_profiles. No summary scalar exists. Suggest temporary.</t>
  </si>
  <si>
    <t>Existing path interferometer/channel(0)/n_e_line_average/data confirmed in DD. The edge channel is machine-specific (not always index 0). Suggest mapped_caveat with a per-machine note specifying the actual channel index.</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</si>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</sst>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8" tint="0.39994506668294322"/>
        </patternFill>
      </fill>
    </dxf>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B1" zoomScaleNormal="100" workbookViewId="0">
      <selection activeCell="L4" sqref="L4"/>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49634</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49553</v>
      </c>
      <c r="L2" s="1" t="s">
        <v>18</v>
      </c>
      <c r="M2" s="6">
        <f>(COUNTIF(J:J,"mapped")+COUNTIF(J:J,"derived")+COUNTIF(J:J,"mapped_caveat")+COUNTIF(J:J,"discard"))</f>
        <v>126</v>
      </c>
      <c r="N2" s="1"/>
      <c r="O2" s="1"/>
      <c r="P2" s="1"/>
    </row>
    <row r="3" spans="1:17" ht="90" x14ac:dyDescent="0.25">
      <c r="A3" s="1" t="s">
        <v>49208</v>
      </c>
      <c r="B3" s="1"/>
      <c r="C3" s="1" t="str">
        <f>IFERROR(IF(INDEX(DD[units],MATCH($F3,DD[identifier],0))=0,"",INDEX(DD[units],MATCH($F3,DD[identifier],0))),"")</f>
        <v/>
      </c>
      <c r="D3" s="1"/>
      <c r="E3" s="1" t="str">
        <f>IFERROR(INDEX(DD[data_type],MATCH(IF($N3=TRUE,$F3&amp;"/value",$F3),DD[identifier],0)),"")</f>
        <v>STR_0D</v>
      </c>
      <c r="F3" s="4" t="s">
        <v>41225</v>
      </c>
      <c r="G3" s="1" t="s">
        <v>49209</v>
      </c>
      <c r="H3" s="2" t="str">
        <f>IFERROR(INDEX(DD[description],MATCH($F3,DD[identifier],0)),"")</f>
        <v>Date at which this data has been produced</v>
      </c>
      <c r="I3" s="1" t="str">
        <f>IFERROR(INDEX(DD[kind],MATCH(IF(N3,$F3&amp;"/value",$F3),DD[identifier],0)),"")</f>
        <v>constant</v>
      </c>
      <c r="J3" s="1" t="s">
        <v>17</v>
      </c>
      <c r="K3" s="4" t="s">
        <v>49554</v>
      </c>
      <c r="L3" s="1" t="s">
        <v>49555</v>
      </c>
      <c r="M3" s="1" t="s">
        <v>49684</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17</v>
      </c>
      <c r="K4" s="4" t="s">
        <v>49556</v>
      </c>
      <c r="L4" s="1" t="s">
        <v>49555</v>
      </c>
      <c r="M4" s="1" t="s">
        <v>49683</v>
      </c>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49553</v>
      </c>
      <c r="L5" s="1" t="s">
        <v>18</v>
      </c>
      <c r="M5" s="1"/>
      <c r="N5" s="1"/>
      <c r="O5" s="1"/>
      <c r="P5" s="1"/>
    </row>
    <row r="6" spans="1:17" ht="60" x14ac:dyDescent="0.25">
      <c r="A6" s="1" t="s">
        <v>21</v>
      </c>
      <c r="B6" s="1"/>
      <c r="C6" s="1" t="str">
        <f>IFERROR(IF(INDEX(DD[units],MATCH($F6,DD[identifier],0))=0,"",INDEX(DD[units],MATCH($F6,DD[identifier],0))),"")</f>
        <v/>
      </c>
      <c r="D6" s="1"/>
      <c r="E6" s="1" t="str">
        <f>IFERROR(INDEX(DD[data_type],MATCH(IF($N6=TRUE,$F6&amp;"/value",$F6),DD[identifier],0)),"")</f>
        <v/>
      </c>
      <c r="F6" s="1" t="s">
        <v>49669</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49639</v>
      </c>
      <c r="G7" s="1" t="s">
        <v>49214</v>
      </c>
      <c r="H7" s="2" t="str">
        <f>IFERROR(INDEX(DD[description],MATCH($F7,DD[identifier],0)),"")</f>
        <v/>
      </c>
      <c r="I7" s="1" t="str">
        <f>IFERROR(INDEX(DD[kind],MATCH(IF(N7,$F7&amp;"/value",$F7),DD[identifier],0)),"")</f>
        <v/>
      </c>
      <c r="J7" t="s">
        <v>17</v>
      </c>
      <c r="K7" s="4" t="s">
        <v>49674</v>
      </c>
      <c r="L7" t="s">
        <v>49205</v>
      </c>
      <c r="M7" s="1" t="s">
        <v>49641</v>
      </c>
      <c r="N7" s="1" t="b">
        <v>1</v>
      </c>
      <c r="O7" s="1" t="s">
        <v>49640</v>
      </c>
      <c r="P7" s="1" t="s">
        <v>49642</v>
      </c>
    </row>
    <row r="8" spans="1:17" ht="45" x14ac:dyDescent="0.25">
      <c r="A8" s="1" t="s">
        <v>74</v>
      </c>
      <c r="B8" s="1"/>
      <c r="C8" s="1" t="str">
        <f>IFERROR(IF(INDEX(DD[units],MATCH($F8,DD[identifier],0))=0,"",INDEX(DD[units],MATCH($F8,DD[identifier],0))),"")</f>
        <v/>
      </c>
      <c r="D8" s="1" t="s">
        <v>49643</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c r="L8" s="1" t="s">
        <v>18</v>
      </c>
      <c r="M8" s="1"/>
      <c r="N8" s="1"/>
      <c r="O8" s="1"/>
      <c r="P8" s="1"/>
    </row>
    <row r="9" spans="1:17" ht="45" x14ac:dyDescent="0.25">
      <c r="A9" s="1" t="s">
        <v>49216</v>
      </c>
      <c r="B9" s="1"/>
      <c r="C9" s="1" t="str">
        <f>IFERROR(IF(INDEX(DD[units],MATCH($F9,DD[identifier],0))=0,"",INDEX(DD[units],MATCH($F9,DD[identifier],0))),"")</f>
        <v/>
      </c>
      <c r="D9" s="1" t="s">
        <v>49596</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c r="L9" s="1" t="s">
        <v>18</v>
      </c>
      <c r="M9" s="1"/>
      <c r="N9" s="1"/>
      <c r="O9" s="1"/>
      <c r="P9" s="1"/>
    </row>
    <row r="10" spans="1:17" ht="45" x14ac:dyDescent="0.25">
      <c r="A10" s="1" t="s">
        <v>49218</v>
      </c>
      <c r="B10" s="1"/>
      <c r="C10" s="1" t="str">
        <f>IFERROR(IF(INDEX(DD[units],MATCH($F10,DD[identifier],0))=0,"",INDEX(DD[units],MATCH($F10,DD[identifier],0))),"")</f>
        <v/>
      </c>
      <c r="D10" s="1" t="s">
        <v>49596</v>
      </c>
      <c r="E10" s="1" t="str">
        <f>IFERROR(INDEX(DD[data_type],MATCH(IF($N10=TRUE,$F10&amp;"/value",$F10),DD[identifier],0)),"")</f>
        <v/>
      </c>
      <c r="F10" s="4" t="s">
        <v>49553</v>
      </c>
      <c r="G10" s="1" t="s">
        <v>49219</v>
      </c>
      <c r="H10" s="2" t="str">
        <f>IFERROR(INDEX(DD[description],MATCH($F10,DD[identifier],0)),"")</f>
        <v/>
      </c>
      <c r="I10" s="1" t="str">
        <f>IFERROR(INDEX(DD[kind],MATCH(IF(N10,$F10&amp;"/value",$F10),DD[identifier],0)),"")</f>
        <v/>
      </c>
      <c r="J10" s="1" t="s">
        <v>80</v>
      </c>
      <c r="K10" s="4" t="s">
        <v>49597</v>
      </c>
      <c r="L10" s="1" t="s">
        <v>18</v>
      </c>
      <c r="M10" s="1"/>
      <c r="N10" s="1"/>
      <c r="O10" s="1"/>
      <c r="P10" s="1"/>
    </row>
    <row r="11" spans="1:17" ht="45" x14ac:dyDescent="0.25">
      <c r="A11" s="1" t="s">
        <v>79</v>
      </c>
      <c r="B11" s="1"/>
      <c r="C11" s="1" t="str">
        <f>IFERROR(IF(INDEX(DD[units],MATCH($F11,DD[identifier],0))=0,"",INDEX(DD[units],MATCH($F11,DD[identifier],0))),"")</f>
        <v/>
      </c>
      <c r="D11" s="1" t="s">
        <v>49596</v>
      </c>
      <c r="E11" s="1" t="str">
        <f>IFERROR(INDEX(DD[data_type],MATCH(IF($N11=TRUE,$F11&amp;"/value",$F11),DD[identifier],0)),"")</f>
        <v/>
      </c>
      <c r="F11" s="4" t="s">
        <v>49553</v>
      </c>
      <c r="G11" s="1" t="s">
        <v>49220</v>
      </c>
      <c r="H11" s="2" t="str">
        <f>IFERROR(INDEX(DD[description],MATCH($F11,DD[identifier],0)),"")</f>
        <v/>
      </c>
      <c r="I11" s="1" t="str">
        <f>IFERROR(INDEX(DD[kind],MATCH(IF(N11,$F11&amp;"/value",$F11),DD[identifier],0)),"")</f>
        <v/>
      </c>
      <c r="J11" s="1" t="s">
        <v>80</v>
      </c>
      <c r="K11" s="4"/>
      <c r="L11" s="1" t="s">
        <v>18</v>
      </c>
      <c r="M11" s="1"/>
      <c r="N11" s="1"/>
      <c r="O11" s="1"/>
      <c r="P11" s="1"/>
    </row>
    <row r="12" spans="1:17" ht="45" x14ac:dyDescent="0.25">
      <c r="A12" s="1" t="s">
        <v>49221</v>
      </c>
      <c r="B12" s="1"/>
      <c r="C12" s="1" t="str">
        <f>IFERROR(IF(INDEX(DD[units],MATCH($F12,DD[identifier],0))=0,"",INDEX(DD[units],MATCH($F12,DD[identifier],0))),"")</f>
        <v/>
      </c>
      <c r="D12" s="1" t="s">
        <v>49596</v>
      </c>
      <c r="E12" s="1" t="str">
        <f>IFERROR(INDEX(DD[data_type],MATCH(IF($N12=TRUE,$F12&amp;"/value",$F12),DD[identifier],0)),"")</f>
        <v/>
      </c>
      <c r="F12" s="4" t="s">
        <v>49553</v>
      </c>
      <c r="G12" s="1" t="s">
        <v>49222</v>
      </c>
      <c r="H12" s="2" t="str">
        <f>IFERROR(INDEX(DD[description],MATCH($F12,DD[identifier],0)),"")</f>
        <v/>
      </c>
      <c r="I12" s="1" t="str">
        <f>IFERROR(INDEX(DD[kind],MATCH(IF(N12,$F12&amp;"/value",$F12),DD[identifier],0)),"")</f>
        <v/>
      </c>
      <c r="J12" s="1" t="s">
        <v>80</v>
      </c>
      <c r="K12" s="4" t="s">
        <v>49598</v>
      </c>
      <c r="L12" s="1" t="s">
        <v>18</v>
      </c>
      <c r="M12" s="1"/>
      <c r="N12" s="1"/>
      <c r="O12" s="1"/>
      <c r="P12" s="1"/>
    </row>
    <row r="13" spans="1:17" ht="45" x14ac:dyDescent="0.25">
      <c r="A13" s="1" t="s">
        <v>49223</v>
      </c>
      <c r="B13" s="1"/>
      <c r="C13" s="1" t="str">
        <f>IFERROR(IF(INDEX(DD[units],MATCH($F13,DD[identifier],0))=0,"",INDEX(DD[units],MATCH($F13,DD[identifier],0))),"")</f>
        <v/>
      </c>
      <c r="D13" s="1" t="s">
        <v>49596</v>
      </c>
      <c r="E13" s="1" t="str">
        <f>IFERROR(INDEX(DD[data_type],MATCH(IF($N13=TRUE,$F13&amp;"/value",$F13),DD[identifier],0)),"")</f>
        <v/>
      </c>
      <c r="F13" s="4" t="s">
        <v>49553</v>
      </c>
      <c r="G13" s="1" t="s">
        <v>49224</v>
      </c>
      <c r="H13" s="2" t="str">
        <f>IFERROR(INDEX(DD[description],MATCH($F13,DD[identifier],0)),"")</f>
        <v/>
      </c>
      <c r="I13" s="1" t="str">
        <f>IFERROR(INDEX(DD[kind],MATCH(IF(N13,$F13&amp;"/value",$F13),DD[identifier],0)),"")</f>
        <v/>
      </c>
      <c r="J13" s="1" t="s">
        <v>80</v>
      </c>
      <c r="K13" s="4" t="s">
        <v>49599</v>
      </c>
      <c r="L13" s="1" t="s">
        <v>18</v>
      </c>
      <c r="M13" s="1"/>
      <c r="N13" s="1"/>
      <c r="O13" s="1"/>
      <c r="P13" s="1"/>
    </row>
    <row r="14" spans="1:17" ht="45" x14ac:dyDescent="0.25">
      <c r="A14" s="1" t="s">
        <v>49225</v>
      </c>
      <c r="B14" s="1"/>
      <c r="C14" s="1" t="str">
        <f>IFERROR(IF(INDEX(DD[units],MATCH($F14,DD[identifier],0))=0,"",INDEX(DD[units],MATCH($F14,DD[identifier],0))),"")</f>
        <v/>
      </c>
      <c r="D14" s="1" t="s">
        <v>49596</v>
      </c>
      <c r="E14" s="1" t="str">
        <f>IFERROR(INDEX(DD[data_type],MATCH(IF($N14=TRUE,$F14&amp;"/value",$F14),DD[identifier],0)),"")</f>
        <v/>
      </c>
      <c r="F14" s="4"/>
      <c r="G14" s="1" t="s">
        <v>49226</v>
      </c>
      <c r="H14" s="2" t="str">
        <f>IFERROR(INDEX(DD[description],MATCH($F14,DD[identifier],0)),"")</f>
        <v/>
      </c>
      <c r="I14" s="1" t="str">
        <f>IFERROR(INDEX(DD[kind],MATCH(IF(N14,$F14&amp;"/value",$F14),DD[identifier],0)),"")</f>
        <v/>
      </c>
      <c r="J14" s="1" t="s">
        <v>80</v>
      </c>
      <c r="K14" s="4" t="s">
        <v>49600</v>
      </c>
      <c r="L14" s="1" t="s">
        <v>18</v>
      </c>
      <c r="M14" s="1"/>
      <c r="N14" s="1"/>
      <c r="O14" s="1"/>
      <c r="P14" s="1"/>
    </row>
    <row r="15" spans="1:17" ht="45" x14ac:dyDescent="0.25">
      <c r="A15" s="1" t="s">
        <v>49227</v>
      </c>
      <c r="B15" s="1"/>
      <c r="C15" s="1" t="str">
        <f>IFERROR(IF(INDEX(DD[units],MATCH($F15,DD[identifier],0))=0,"",INDEX(DD[units],MATCH($F15,DD[identifier],0))),"")</f>
        <v/>
      </c>
      <c r="D15" s="1" t="s">
        <v>49643</v>
      </c>
      <c r="E15" s="1" t="str">
        <f>IFERROR(INDEX(DD[data_type],MATCH(IF($N15=TRUE,$F15&amp;"/value",$F15),DD[identifier],0)),"")</f>
        <v/>
      </c>
      <c r="F15" s="4" t="s">
        <v>49553</v>
      </c>
      <c r="G15" s="1" t="s">
        <v>49228</v>
      </c>
      <c r="H15" s="2" t="str">
        <f>IFERROR(INDEX(DD[description],MATCH($F15,DD[identifier],0)),"")</f>
        <v/>
      </c>
      <c r="I15" s="1" t="str">
        <f>IFERROR(INDEX(DD[kind],MATCH(IF(N15,$F15&amp;"/value",$F15),DD[identifier],0)),"")</f>
        <v/>
      </c>
      <c r="J15" s="1" t="s">
        <v>80</v>
      </c>
      <c r="K15" s="4" t="s">
        <v>49601</v>
      </c>
      <c r="L15" s="1" t="s">
        <v>18</v>
      </c>
      <c r="M15" s="1"/>
      <c r="N15" s="1"/>
      <c r="O15" s="1"/>
      <c r="P15" s="1"/>
    </row>
    <row r="16" spans="1:17" ht="45" x14ac:dyDescent="0.25">
      <c r="A16" s="1" t="s">
        <v>49229</v>
      </c>
      <c r="B16" s="1"/>
      <c r="C16" s="1" t="str">
        <f>IFERROR(IF(INDEX(DD[units],MATCH($F16,DD[identifier],0))=0,"",INDEX(DD[units],MATCH($F16,DD[identifier],0))),"")</f>
        <v/>
      </c>
      <c r="D16" s="1" t="s">
        <v>49596</v>
      </c>
      <c r="E16" s="1" t="str">
        <f>IFERROR(INDEX(DD[data_type],MATCH(IF($N16=TRUE,$F16&amp;"/value",$F16),DD[identifier],0)),"")</f>
        <v/>
      </c>
      <c r="F16" s="4" t="s">
        <v>49553</v>
      </c>
      <c r="G16" s="1" t="s">
        <v>49230</v>
      </c>
      <c r="H16" s="2" t="str">
        <f>IFERROR(INDEX(DD[description],MATCH($F16,DD[identifier],0)),"")</f>
        <v/>
      </c>
      <c r="I16" s="1" t="str">
        <f>IFERROR(INDEX(DD[kind],MATCH(IF(N16,$F16&amp;"/value",$F16),DD[identifier],0)),"")</f>
        <v/>
      </c>
      <c r="J16" s="1" t="s">
        <v>80</v>
      </c>
      <c r="K16" s="4" t="s">
        <v>49602</v>
      </c>
      <c r="L16" s="1" t="s">
        <v>18</v>
      </c>
      <c r="M16" s="1"/>
      <c r="N16" s="1"/>
      <c r="O16" s="1"/>
      <c r="P16" s="1"/>
    </row>
    <row r="17" spans="1:16" ht="45" x14ac:dyDescent="0.25">
      <c r="A17" s="1" t="s">
        <v>49231</v>
      </c>
      <c r="B17" s="1"/>
      <c r="C17" s="1" t="str">
        <f>IFERROR(IF(INDEX(DD[units],MATCH($F17,DD[identifier],0))=0,"",INDEX(DD[units],MATCH($F17,DD[identifier],0))),"")</f>
        <v/>
      </c>
      <c r="D17" s="1" t="s">
        <v>49643</v>
      </c>
      <c r="E17" s="1" t="str">
        <f>IFERROR(INDEX(DD[data_type],MATCH(IF($N17=TRUE,$F17&amp;"/value",$F17),DD[identifier],0)),"")</f>
        <v/>
      </c>
      <c r="F17" s="4" t="s">
        <v>49553</v>
      </c>
      <c r="G17" s="1" t="s">
        <v>49232</v>
      </c>
      <c r="H17" s="2" t="str">
        <f>IFERROR(INDEX(DD[description],MATCH($F17,DD[identifier],0)),"")</f>
        <v/>
      </c>
      <c r="I17" s="1" t="str">
        <f>IFERROR(INDEX(DD[kind],MATCH(IF(N17,$F17&amp;"/value",$F17),DD[identifier],0)),"")</f>
        <v/>
      </c>
      <c r="J17" s="1" t="s">
        <v>80</v>
      </c>
      <c r="K17" s="4" t="s">
        <v>49603</v>
      </c>
      <c r="L17" s="1" t="s">
        <v>18</v>
      </c>
      <c r="M17" s="1"/>
      <c r="N17" s="1"/>
      <c r="O17" s="1"/>
      <c r="P17" s="1"/>
    </row>
    <row r="18" spans="1:16" ht="45" x14ac:dyDescent="0.25">
      <c r="A18" s="1" t="s">
        <v>49233</v>
      </c>
      <c r="B18" s="1"/>
      <c r="C18" s="1" t="str">
        <f>IFERROR(IF(INDEX(DD[units],MATCH($F18,DD[identifier],0))=0,"",INDEX(DD[units],MATCH($F18,DD[identifier],0))),"")</f>
        <v/>
      </c>
      <c r="D18" s="1" t="s">
        <v>49648</v>
      </c>
      <c r="E18" s="1" t="str">
        <f>IFERROR(INDEX(DD[data_type],MATCH(IF($N18=TRUE,$F18&amp;"/value",$F18),DD[identifier],0)),"")</f>
        <v/>
      </c>
      <c r="F18" s="4" t="s">
        <v>49553</v>
      </c>
      <c r="G18" s="1" t="s">
        <v>49234</v>
      </c>
      <c r="H18" s="2" t="str">
        <f>IFERROR(INDEX(DD[description],MATCH($F18,DD[identifier],0)),"")</f>
        <v/>
      </c>
      <c r="I18" s="1" t="str">
        <f>IFERROR(INDEX(DD[kind],MATCH(IF(N18,$F18&amp;"/value",$F18),DD[identifier],0)),"")</f>
        <v/>
      </c>
      <c r="J18" s="1" t="s">
        <v>80</v>
      </c>
      <c r="K18" s="4" t="s">
        <v>49604</v>
      </c>
      <c r="L18" s="1" t="s">
        <v>18</v>
      </c>
      <c r="M18" s="1"/>
      <c r="N18" s="1"/>
      <c r="O18" s="1"/>
      <c r="P18" s="1"/>
    </row>
    <row r="19" spans="1:16" ht="4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49560</v>
      </c>
      <c r="K19" s="9" t="s">
        <v>49676</v>
      </c>
      <c r="L19" s="1" t="s">
        <v>18</v>
      </c>
      <c r="M19" s="1"/>
      <c r="N19" s="1" t="b">
        <v>1</v>
      </c>
      <c r="O19" s="1"/>
      <c r="P19" s="1"/>
    </row>
    <row r="20" spans="1:16" ht="45" x14ac:dyDescent="0.25">
      <c r="A20" s="1" t="s">
        <v>49236</v>
      </c>
      <c r="B20" s="1"/>
      <c r="C20" s="1" t="str">
        <f>IFERROR(IF(INDEX(DD[units],MATCH($F20,DD[identifier],0))=0,"",INDEX(DD[units],MATCH($F20,DD[identifier],0))),"")</f>
        <v>1</v>
      </c>
      <c r="D20" s="1" t="s">
        <v>49648</v>
      </c>
      <c r="E20" s="1" t="str">
        <f>IFERROR(INDEX(DD[data_type],MATCH(IF($N20=TRUE,$F20&amp;"/value",$F20),DD[identifier],0)),"")</f>
        <v>FLT_1D</v>
      </c>
      <c r="F20" s="4" t="s">
        <v>44096</v>
      </c>
      <c r="G20" s="1" t="s">
        <v>49237</v>
      </c>
      <c r="H20" s="2" t="str">
        <f>IFERROR(INDEX(DD[description],MATCH($F20,DD[identifier],0)),"")</f>
        <v>Effective charge</v>
      </c>
      <c r="I20" s="1" t="str">
        <f>IFERROR(INDEX(DD[kind],MATCH(IF(N20,$F20&amp;"/value",$F20),DD[identifier],0)),"")</f>
        <v>dynamic</v>
      </c>
      <c r="J20" s="1" t="s">
        <v>66</v>
      </c>
      <c r="K20" s="4" t="s">
        <v>49691</v>
      </c>
      <c r="L20" s="1" t="s">
        <v>18</v>
      </c>
      <c r="M20" s="1"/>
      <c r="N20" s="1" t="b">
        <v>1</v>
      </c>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49605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49606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49607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49608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45" x14ac:dyDescent="0.25">
      <c r="A25" s="1" t="s">
        <v>49246</v>
      </c>
      <c r="B25" s="1"/>
      <c r="C25" s="1" t="str">
        <f>IFERROR(IF(INDEX(DD[units],MATCH($F25,DD[identifier],0))=0,"",INDEX(DD[units],MATCH($F25,DD[identifier],0))),"")</f>
        <v/>
      </c>
      <c r="D25" s="1"/>
      <c r="E25" s="1" t="str">
        <f>IFERROR(INDEX(DD[data_type],MATCH(IF($N25=TRUE,$F25&amp;"/value",$F25),DD[identifier],0)),"")</f>
        <v/>
      </c>
      <c r="F25" s="4" t="s">
        <v>49609</v>
      </c>
      <c r="G25" s="1" t="s">
        <v>49247</v>
      </c>
      <c r="H25" s="2" t="str">
        <f>IFERROR(INDEX(DD[description],MATCH($F25,DD[identifier],0)),"")</f>
        <v/>
      </c>
      <c r="I25" s="1" t="str">
        <f>IFERROR(INDEX(DD[kind],MATCH(IF(N25,$F25&amp;"/value",$F25),DD[identifier],0)),"")</f>
        <v/>
      </c>
      <c r="J25" s="1" t="s">
        <v>49687</v>
      </c>
      <c r="K25" s="4" t="s">
        <v>49686</v>
      </c>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49610</v>
      </c>
      <c r="G26" s="1" t="s">
        <v>49249</v>
      </c>
      <c r="H26" s="2" t="str">
        <f>IFERROR(INDEX(DD[description],MATCH($F26,DD[identifier],0)),"")</f>
        <v/>
      </c>
      <c r="I26" s="1" t="str">
        <f>IFERROR(INDEX(DD[kind],MATCH(IF(N26,$F26&amp;"/value",$F26),DD[identifier],0)),"")</f>
        <v/>
      </c>
      <c r="J26" s="1" t="s">
        <v>49687</v>
      </c>
      <c r="K26" s="4" t="s">
        <v>49675</v>
      </c>
      <c r="L26" s="1" t="s">
        <v>18</v>
      </c>
      <c r="M26" s="1"/>
      <c r="N26" s="1" t="b">
        <v>1</v>
      </c>
      <c r="O26" s="1"/>
      <c r="P26" s="1"/>
    </row>
    <row r="27" spans="1:16" ht="6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66</v>
      </c>
      <c r="K27" s="4" t="s">
        <v>49677</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49557</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49558</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60" x14ac:dyDescent="0.25">
      <c r="A31" s="1" t="s">
        <v>49256</v>
      </c>
      <c r="B31" s="1"/>
      <c r="C31" s="1" t="str">
        <f>IFERROR(IF(INDEX(DD[units],MATCH($F31,DD[identifier],0))=0,"",INDEX(DD[units],MATCH($F31,DD[identifier],0))),"")</f>
        <v/>
      </c>
      <c r="D31" s="1"/>
      <c r="E31" s="1" t="str">
        <f>IFERROR(INDEX(DD[data_type],MATCH(IF($N31=TRUE,$F31&amp;"/value",$F31),DD[identifier],0)),"")</f>
        <v/>
      </c>
      <c r="F31" s="4" t="s">
        <v>42491</v>
      </c>
      <c r="G31" s="1" t="s">
        <v>49257</v>
      </c>
      <c r="H31" s="2" t="str">
        <f>IFERROR(INDEX(DD[description],MATCH($F31,DD[identifier],0)),"")</f>
        <v>Radial position at which physics quantities are evaluated</v>
      </c>
      <c r="I31" s="1"/>
      <c r="J31" s="1" t="s">
        <v>66</v>
      </c>
      <c r="K31" s="4" t="s">
        <v>49689</v>
      </c>
      <c r="L31" s="1" t="s">
        <v>18</v>
      </c>
      <c r="M31" s="1"/>
      <c r="N31" s="1" t="b">
        <v>1</v>
      </c>
      <c r="O31" s="1" t="s">
        <v>49688</v>
      </c>
      <c r="P31" s="1">
        <v>0.95</v>
      </c>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49553</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49579</v>
      </c>
      <c r="G33" s="1" t="s">
        <v>49259</v>
      </c>
      <c r="H33" s="2" t="str">
        <f>IFERROR(INDEX(DD[description],MATCH($F33,DD[identifier],0)),"")</f>
        <v/>
      </c>
      <c r="I33" s="1"/>
      <c r="J33" s="1" t="s">
        <v>17</v>
      </c>
      <c r="K33" s="4" t="s">
        <v>49667</v>
      </c>
      <c r="L33" s="1" t="s">
        <v>18</v>
      </c>
      <c r="M33" s="1"/>
      <c r="N33" s="1" t="b">
        <v>1</v>
      </c>
      <c r="O33" s="1" t="s">
        <v>49635</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49580</v>
      </c>
      <c r="G34" s="1" t="s">
        <v>49261</v>
      </c>
      <c r="H34" s="2" t="str">
        <f>IFERROR(INDEX(DD[description],MATCH($F34,DD[identifier],0)),"")</f>
        <v/>
      </c>
      <c r="I34" s="1"/>
      <c r="J34" s="1" t="s">
        <v>17</v>
      </c>
      <c r="K34" s="4" t="s">
        <v>49668</v>
      </c>
      <c r="L34" s="1" t="s">
        <v>18</v>
      </c>
      <c r="M34" s="1"/>
      <c r="N34" s="1" t="b">
        <v>1</v>
      </c>
      <c r="O34" s="1" t="s">
        <v>49635</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49581</v>
      </c>
      <c r="G35" s="1" t="s">
        <v>49263</v>
      </c>
      <c r="H35" s="2" t="str">
        <f>IFERROR(INDEX(DD[description],MATCH($F35,DD[identifier],0)),"")</f>
        <v/>
      </c>
      <c r="I35" s="1"/>
      <c r="J35" s="1" t="s">
        <v>17</v>
      </c>
      <c r="K35" s="4" t="s">
        <v>49668</v>
      </c>
      <c r="L35" s="1" t="s">
        <v>18</v>
      </c>
      <c r="M35" s="1"/>
      <c r="N35" s="1" t="b">
        <v>1</v>
      </c>
      <c r="O35" s="1" t="s">
        <v>49635</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49582</v>
      </c>
      <c r="G36" s="1" t="s">
        <v>49265</v>
      </c>
      <c r="H36" s="2" t="str">
        <f>IFERROR(INDEX(DD[description],MATCH($F36,DD[identifier],0)),"")</f>
        <v/>
      </c>
      <c r="I36" s="1"/>
      <c r="J36" s="1" t="s">
        <v>17</v>
      </c>
      <c r="K36" s="4" t="s">
        <v>49668</v>
      </c>
      <c r="L36" s="1" t="s">
        <v>18</v>
      </c>
      <c r="M36" s="1"/>
      <c r="N36" s="1" t="b">
        <v>1</v>
      </c>
      <c r="O36" s="1" t="s">
        <v>49635</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49553</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49636</v>
      </c>
      <c r="G38" s="1" t="s">
        <v>49269</v>
      </c>
      <c r="H38" s="2" t="str">
        <f>IFERROR(INDEX(DD[description],MATCH($F38,DD[identifier],0)),"")</f>
        <v/>
      </c>
      <c r="I38" s="1"/>
      <c r="J38" s="1" t="s">
        <v>17</v>
      </c>
      <c r="K38" s="4" t="s">
        <v>49668</v>
      </c>
      <c r="L38" s="1" t="s">
        <v>18</v>
      </c>
      <c r="M38" s="1"/>
      <c r="N38" s="1" t="b">
        <v>1</v>
      </c>
      <c r="O38" s="1" t="s">
        <v>49635</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49637</v>
      </c>
      <c r="G39" s="1" t="s">
        <v>49271</v>
      </c>
      <c r="H39" s="2" t="str">
        <f>IFERROR(INDEX(DD[description],MATCH($F39,DD[identifier],0)),"")</f>
        <v/>
      </c>
      <c r="I39" s="1"/>
      <c r="J39" s="1" t="s">
        <v>17</v>
      </c>
      <c r="K39" s="4" t="s">
        <v>49668</v>
      </c>
      <c r="L39" s="1" t="s">
        <v>18</v>
      </c>
      <c r="M39" s="1"/>
      <c r="N39" s="1" t="b">
        <v>1</v>
      </c>
      <c r="O39" s="1" t="s">
        <v>49635</v>
      </c>
      <c r="P39" s="1"/>
    </row>
    <row r="40" spans="1:16" ht="60" x14ac:dyDescent="0.25">
      <c r="A40" s="1" t="s">
        <v>49272</v>
      </c>
      <c r="B40" s="1"/>
      <c r="C40" s="1" t="str">
        <f>IFERROR(IF(INDEX(DD[units],MATCH($F40,DD[identifier],0))=0,"",INDEX(DD[units],MATCH($F40,DD[identifier],0))),"")</f>
        <v/>
      </c>
      <c r="D40" s="1"/>
      <c r="E40" s="1" t="str">
        <f>IFERROR(INDEX(DD[data_type],MATCH(IF($N40=TRUE,$F40&amp;"/value",$F40),DD[identifier],0)),"")</f>
        <v/>
      </c>
      <c r="F40" s="4" t="s">
        <v>49638</v>
      </c>
      <c r="G40" s="1" t="s">
        <v>49273</v>
      </c>
      <c r="H40" s="2" t="str">
        <f>IFERROR(INDEX(DD[description],MATCH($F40,DD[identifier],0)),"")</f>
        <v/>
      </c>
      <c r="I40" s="1"/>
      <c r="J40" s="1" t="s">
        <v>17</v>
      </c>
      <c r="K40" s="4" t="s">
        <v>49668</v>
      </c>
      <c r="L40" s="1" t="s">
        <v>18</v>
      </c>
      <c r="M40" s="1"/>
      <c r="N40" s="1" t="b">
        <v>1</v>
      </c>
      <c r="O40" s="1" t="s">
        <v>49635</v>
      </c>
      <c r="P40" s="1"/>
    </row>
    <row r="41" spans="1:16" ht="75" x14ac:dyDescent="0.25">
      <c r="A41" s="1" t="s">
        <v>49274</v>
      </c>
      <c r="B41" s="1"/>
      <c r="C41" s="1" t="str">
        <f>IFERROR(IF(INDEX(DD[units],MATCH($F41,DD[identifier],0))=0,"",INDEX(DD[units],MATCH($F41,DD[identifier],0))),"")</f>
        <v/>
      </c>
      <c r="D41" s="1" t="s">
        <v>49596</v>
      </c>
      <c r="E41" s="1" t="str">
        <f>IFERROR(INDEX(DD[data_type],MATCH(IF($N41=TRUE,$F41&amp;"/value",$F41),DD[identifier],0)),"")</f>
        <v/>
      </c>
      <c r="F41" s="4" t="s">
        <v>49553</v>
      </c>
      <c r="G41" s="1" t="s">
        <v>49275</v>
      </c>
      <c r="H41" s="2"/>
      <c r="I41" s="1"/>
      <c r="J41" s="1" t="s">
        <v>80</v>
      </c>
      <c r="K41" s="4" t="s">
        <v>49670</v>
      </c>
      <c r="L41" s="1" t="s">
        <v>18</v>
      </c>
      <c r="M41" s="1"/>
      <c r="N41" s="1"/>
      <c r="O41" s="1"/>
      <c r="P41" s="1"/>
    </row>
    <row r="42" spans="1:16" ht="45" x14ac:dyDescent="0.25">
      <c r="A42" s="1" t="s">
        <v>49276</v>
      </c>
      <c r="B42" s="1"/>
      <c r="C42" s="1" t="str">
        <f>IFERROR(IF(INDEX(DD[units],MATCH($F42,DD[identifier],0))=0,"",INDEX(DD[units],MATCH($F42,DD[identifier],0))),"")</f>
        <v/>
      </c>
      <c r="D42" s="1" t="s">
        <v>49596</v>
      </c>
      <c r="E42" s="1" t="str">
        <f>IFERROR(INDEX(DD[data_type],MATCH(IF($N42=TRUE,$F42&amp;"/value",$F42),DD[identifier],0)),"")</f>
        <v/>
      </c>
      <c r="F42" s="4" t="s">
        <v>49553</v>
      </c>
      <c r="G42" s="1" t="s">
        <v>49277</v>
      </c>
      <c r="H42" s="2" t="str">
        <f>IFERROR(INDEX(DD[description],MATCH($F42,DD[identifier],0)),"")</f>
        <v/>
      </c>
      <c r="I42" s="1"/>
      <c r="J42" s="1" t="s">
        <v>80</v>
      </c>
      <c r="K42" s="4" t="s">
        <v>49692</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66</v>
      </c>
      <c r="K43" s="4" t="s">
        <v>49693</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49583</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49596</v>
      </c>
      <c r="E45" s="1" t="str">
        <f>IFERROR(INDEX(DD[data_type],MATCH(IF($N45=TRUE,$F45&amp;"/value",$F45),DD[identifier],0)),"")</f>
        <v/>
      </c>
      <c r="F45" s="4" t="s">
        <v>49553</v>
      </c>
      <c r="G45" s="1" t="s">
        <v>49281</v>
      </c>
      <c r="H45" s="2" t="str">
        <f>IFERROR(INDEX(DD[description],MATCH($F45,DD[identifier],0)),"")</f>
        <v/>
      </c>
      <c r="I45" s="1"/>
      <c r="J45" s="1" t="s">
        <v>80</v>
      </c>
      <c r="K45" s="4" t="s">
        <v>49611</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49584</v>
      </c>
      <c r="G46" s="1" t="s">
        <v>49283</v>
      </c>
      <c r="H46" s="2" t="str">
        <f>IFERROR(INDEX(DD[description],MATCH($F46,DD[identifier],0)),"")</f>
        <v/>
      </c>
      <c r="I46" s="1"/>
      <c r="J46" s="1" t="s">
        <v>66</v>
      </c>
      <c r="K46" s="4" t="s">
        <v>49671</v>
      </c>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49553</v>
      </c>
      <c r="L48" s="1" t="s">
        <v>18</v>
      </c>
      <c r="M48" s="1"/>
      <c r="N48" s="1" t="b">
        <v>1</v>
      </c>
      <c r="O48" s="1"/>
      <c r="P48" s="1"/>
    </row>
    <row r="49" spans="1:16" ht="7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s="1" t="s">
        <v>66</v>
      </c>
      <c r="K49" s="4" t="s">
        <v>49678</v>
      </c>
      <c r="L49" s="1" t="s">
        <v>49205</v>
      </c>
      <c r="M49" s="1" t="s">
        <v>49680</v>
      </c>
      <c r="N49" s="1" t="b">
        <v>1</v>
      </c>
      <c r="O49" s="1"/>
      <c r="P49" s="1" t="s">
        <v>49679</v>
      </c>
    </row>
    <row r="50" spans="1:16" ht="45" x14ac:dyDescent="0.25">
      <c r="A50" s="1" t="s">
        <v>36</v>
      </c>
      <c r="B50" s="1"/>
      <c r="C50" s="1" t="str">
        <f>IFERROR(IF(INDEX(DD[units],MATCH($F50,DD[identifier],0))=0,"",INDEX(DD[units],MATCH($F50,DD[identifier],0))),"")</f>
        <v/>
      </c>
      <c r="D50" s="1" t="s">
        <v>49648</v>
      </c>
      <c r="E50" s="1" t="str">
        <f>IFERROR(INDEX(DD[data_type],MATCH(IF($N50=TRUE,$F50&amp;"/value",$F50),DD[identifier],0)),"")</f>
        <v/>
      </c>
      <c r="F50" s="4" t="s">
        <v>49553</v>
      </c>
      <c r="G50" s="1" t="s">
        <v>49288</v>
      </c>
      <c r="H50" s="2" t="str">
        <f>IFERROR(INDEX(DD[description],MATCH($F50,DD[identifier],0)),"")</f>
        <v/>
      </c>
      <c r="I50" s="1"/>
      <c r="J50" s="1" t="s">
        <v>80</v>
      </c>
      <c r="K50" s="4" t="s">
        <v>49672</v>
      </c>
      <c r="L50" s="1" t="s">
        <v>18</v>
      </c>
      <c r="M50" s="1"/>
      <c r="N50" s="1"/>
      <c r="O50" s="1"/>
      <c r="P50" s="1"/>
    </row>
    <row r="51" spans="1:16" ht="45" x14ac:dyDescent="0.25">
      <c r="A51" s="1" t="s">
        <v>49289</v>
      </c>
      <c r="B51" s="1"/>
      <c r="C51" s="1" t="str">
        <f>IFERROR(IF(INDEX(DD[units],MATCH($F51,DD[identifier],0))=0,"",INDEX(DD[units],MATCH($F51,DD[identifier],0))),"")</f>
        <v/>
      </c>
      <c r="D51" s="1" t="s">
        <v>49643</v>
      </c>
      <c r="E51" s="1" t="str">
        <f>IFERROR(INDEX(DD[data_type],MATCH(IF($N51=TRUE,$F51&amp;"/value",$F51),DD[identifier],0)),"")</f>
        <v/>
      </c>
      <c r="F51" s="4" t="s">
        <v>49553</v>
      </c>
      <c r="G51" s="1" t="s">
        <v>49290</v>
      </c>
      <c r="H51" s="2" t="str">
        <f>IFERROR(INDEX(DD[description],MATCH($F51,DD[identifier],0)),"")</f>
        <v/>
      </c>
      <c r="I51" s="1"/>
      <c r="J51" s="1" t="s">
        <v>80</v>
      </c>
      <c r="K51" s="4" t="s">
        <v>49673</v>
      </c>
      <c r="L51" s="1" t="s">
        <v>18</v>
      </c>
      <c r="M51" s="1"/>
      <c r="N51" s="1"/>
      <c r="O51" s="1"/>
      <c r="P51" s="1"/>
    </row>
    <row r="52" spans="1:16" ht="75"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c r="L52" t="s">
        <v>49205</v>
      </c>
      <c r="M52" s="1" t="s">
        <v>49658</v>
      </c>
      <c r="N52" s="1" t="b">
        <v>1</v>
      </c>
      <c r="O52" s="1" t="s">
        <v>49649</v>
      </c>
      <c r="P52" s="1" t="s">
        <v>49647</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49559</v>
      </c>
      <c r="L54" t="s">
        <v>49205</v>
      </c>
      <c r="M54" s="1" t="s">
        <v>49645</v>
      </c>
      <c r="N54" s="1" t="b">
        <v>1</v>
      </c>
      <c r="O54" s="1" t="s">
        <v>49649</v>
      </c>
      <c r="P54" s="1" t="s">
        <v>49646</v>
      </c>
    </row>
    <row r="55" spans="1:16" ht="90"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t="s">
        <v>17</v>
      </c>
      <c r="K55" s="4" t="s">
        <v>49591</v>
      </c>
      <c r="L55" t="s">
        <v>18</v>
      </c>
      <c r="M55" s="1"/>
      <c r="N55" s="1" t="b">
        <v>1</v>
      </c>
      <c r="O55" s="1"/>
      <c r="P55" s="1" t="s">
        <v>49681</v>
      </c>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45" x14ac:dyDescent="0.25">
      <c r="A57" s="1" t="s">
        <v>49296</v>
      </c>
      <c r="B57" s="1"/>
      <c r="C57" s="1" t="str">
        <f>IFERROR(IF(INDEX(DD[units],MATCH($F57,DD[identifier],0))=0,"",INDEX(DD[units],MATCH($F57,DD[identifier],0))),"")</f>
        <v/>
      </c>
      <c r="D57" s="1" t="s">
        <v>49596</v>
      </c>
      <c r="E57" s="1" t="str">
        <f>IFERROR(INDEX(DD[data_type],MATCH(IF($N57=TRUE,$F57&amp;"/value",$F57),DD[identifier],0)),"")</f>
        <v/>
      </c>
      <c r="F57" s="4"/>
      <c r="G57" s="1" t="s">
        <v>49297</v>
      </c>
      <c r="H57" s="2" t="str">
        <f>IFERROR(INDEX(DD[description],MATCH($F57,DD[identifier],0)),"")</f>
        <v/>
      </c>
      <c r="I57" s="1"/>
      <c r="J57" s="1" t="s">
        <v>49687</v>
      </c>
      <c r="K57" s="4" t="s">
        <v>49694</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49682</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49298</v>
      </c>
      <c r="B59" s="1"/>
      <c r="C59" s="1" t="str">
        <f>IFERROR(IF(INDEX(DD[units],MATCH($F59,DD[identifier],0))=0,"",INDEX(DD[units],MATCH($F59,DD[identifier],0))),"")</f>
        <v>V</v>
      </c>
      <c r="D59" s="1"/>
      <c r="E59" s="1" t="str">
        <f>IFERROR(INDEX(DD[data_type],MATCH(IF($N59=TRUE,$F59&amp;"/value",$F59),DD[identifier],0)),"")</f>
        <v>FLT_1D</v>
      </c>
      <c r="F59" s="4" t="s">
        <v>41498</v>
      </c>
      <c r="G59" s="1" t="s">
        <v>49299</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49300</v>
      </c>
      <c r="B61" s="1"/>
      <c r="C61" s="1" t="str">
        <f>IFERROR(IF(INDEX(DD[units],MATCH($F61,DD[identifier],0))=0,"",INDEX(DD[units],MATCH($F61,DD[identifier],0))),"")</f>
        <v/>
      </c>
      <c r="D61" s="1" t="s">
        <v>49596</v>
      </c>
      <c r="E61" s="1" t="str">
        <f>IFERROR(INDEX(DD[data_type],MATCH(IF($N61=TRUE,$F61&amp;"/value",$F61),DD[identifier],0)),"")</f>
        <v/>
      </c>
      <c r="F61" s="4"/>
      <c r="G61" s="1" t="s">
        <v>49301</v>
      </c>
      <c r="H61" s="2" t="str">
        <f>IFERROR(INDEX(DD[description],MATCH($F61,DD[identifier],0)),"")</f>
        <v/>
      </c>
      <c r="I61" s="1"/>
      <c r="J61" s="1" t="s">
        <v>80</v>
      </c>
      <c r="K61" s="4" t="s">
        <v>49612</v>
      </c>
      <c r="L61" s="1" t="s">
        <v>18</v>
      </c>
      <c r="M61" s="1"/>
      <c r="N61" s="1"/>
      <c r="O61" s="1"/>
      <c r="P61" s="1"/>
    </row>
    <row r="62" spans="1:16" ht="45" x14ac:dyDescent="0.25">
      <c r="A62" s="1" t="s">
        <v>49302</v>
      </c>
      <c r="B62" s="1"/>
      <c r="C62" s="1" t="str">
        <f>IFERROR(IF(INDEX(DD[units],MATCH($F62,DD[identifier],0))=0,"",INDEX(DD[units],MATCH($F62,DD[identifier],0))),"")</f>
        <v/>
      </c>
      <c r="D62" s="1" t="s">
        <v>49596</v>
      </c>
      <c r="E62" s="1" t="str">
        <f>IFERROR(INDEX(DD[data_type],MATCH(IF($N62=TRUE,$F62&amp;"/value",$F62),DD[identifier],0)),"")</f>
        <v/>
      </c>
      <c r="F62" s="4"/>
      <c r="G62" s="1" t="s">
        <v>49303</v>
      </c>
      <c r="H62" s="2" t="str">
        <f>IFERROR(INDEX(DD[description],MATCH($F62,DD[identifier],0)),"")</f>
        <v/>
      </c>
      <c r="I62" s="1"/>
      <c r="J62" s="1" t="s">
        <v>80</v>
      </c>
      <c r="K62" s="4"/>
      <c r="L62" s="1" t="s">
        <v>18</v>
      </c>
      <c r="M62" s="1"/>
      <c r="N62" s="1"/>
      <c r="O62" s="1"/>
      <c r="P62" s="1"/>
    </row>
    <row r="63" spans="1:16" ht="60" x14ac:dyDescent="0.25">
      <c r="A63" s="1" t="s">
        <v>49304</v>
      </c>
      <c r="B63" s="1"/>
      <c r="C63" s="1" t="str">
        <f>IFERROR(IF(INDEX(DD[units],MATCH($F63,DD[identifier],0))=0,"",INDEX(DD[units],MATCH($F63,DD[identifier],0))),"")</f>
        <v>1</v>
      </c>
      <c r="D63" s="1"/>
      <c r="E63" s="1" t="str">
        <f>IFERROR(INDEX(DD[data_type],MATCH(IF($N63=TRUE,$F63&amp;"/value",$F63),DD[identifier],0)),"")</f>
        <v>FLT_1D</v>
      </c>
      <c r="F63" s="4" t="s">
        <v>41547</v>
      </c>
      <c r="G63" s="1" t="s">
        <v>49305</v>
      </c>
      <c r="H63" s="2" t="str">
        <f>IFERROR(INDEX(DD[description],MATCH($F63,DD[identifier],0)),"")</f>
        <v>Poloidal beta estimated from the pressure determined by an equilibrium reconstruction code. Defined as betap = 4 int(p dV) / [R_0 * mu_0 * Ip^2]</v>
      </c>
      <c r="I63" s="1"/>
      <c r="J63" s="1" t="s">
        <v>17</v>
      </c>
      <c r="K63" s="4" t="s">
        <v>49561</v>
      </c>
      <c r="L63" s="1" t="s">
        <v>18</v>
      </c>
      <c r="M63" s="1"/>
      <c r="N63" s="1" t="b">
        <v>1</v>
      </c>
      <c r="O63" s="1"/>
      <c r="P63" s="1"/>
    </row>
    <row r="64" spans="1:16" ht="45" x14ac:dyDescent="0.25">
      <c r="A64" s="1" t="s">
        <v>49306</v>
      </c>
      <c r="B64" s="1"/>
      <c r="C64" s="1" t="str">
        <f>IFERROR(IF(INDEX(DD[units],MATCH($F64,DD[identifier],0))=0,"",INDEX(DD[units],MATCH($F64,DD[identifier],0))),"")</f>
        <v>1</v>
      </c>
      <c r="D64" s="1"/>
      <c r="E64" s="1" t="str">
        <f>IFERROR(INDEX(DD[data_type],MATCH(IF($N64=TRUE,$F64&amp;"/value",$F64),DD[identifier],0)),"")</f>
        <v>FLT_1D</v>
      </c>
      <c r="F64" s="4" t="s">
        <v>41519</v>
      </c>
      <c r="G64" s="1" t="s">
        <v>49307</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49308</v>
      </c>
      <c r="B65" s="1"/>
      <c r="C65" s="1" t="str">
        <f>IFERROR(IF(INDEX(DD[units],MATCH($F65,DD[identifier],0))=0,"",INDEX(DD[units],MATCH($F65,DD[identifier],0))),"")</f>
        <v>1</v>
      </c>
      <c r="D65" s="1"/>
      <c r="E65" s="1" t="str">
        <f>IFERROR(INDEX(DD[data_type],MATCH(IF($N65=TRUE,$F65&amp;"/value",$F65),DD[identifier],0)),"")</f>
        <v>FLT_1D</v>
      </c>
      <c r="F65" s="4" t="s">
        <v>41542</v>
      </c>
      <c r="G65" s="1" t="s">
        <v>49309</v>
      </c>
      <c r="H65" s="2" t="str">
        <f>IFERROR(INDEX(DD[description],MATCH($F65,DD[identifier],0)),"")</f>
        <v>Poloidal beta. Defined as betap = 4 int(p dV) / [R_0 * mu_0 * Ip^2]</v>
      </c>
      <c r="I65" s="1"/>
      <c r="J65" s="1" t="s">
        <v>66</v>
      </c>
      <c r="K65" s="4" t="s">
        <v>49613</v>
      </c>
      <c r="L65" s="1" t="s">
        <v>18</v>
      </c>
      <c r="M65" s="1"/>
      <c r="N65" s="1" t="b">
        <v>1</v>
      </c>
      <c r="O65" s="1"/>
      <c r="P65" s="1"/>
    </row>
    <row r="66" spans="1:16" ht="45" x14ac:dyDescent="0.25">
      <c r="A66" s="1" t="s">
        <v>49310</v>
      </c>
      <c r="B66" s="1"/>
      <c r="C66" s="1" t="str">
        <f>IFERROR(IF(INDEX(DD[units],MATCH($F66,DD[identifier],0))=0,"",INDEX(DD[units],MATCH($F66,DD[identifier],0))),"")</f>
        <v/>
      </c>
      <c r="D66" s="1" t="s">
        <v>49596</v>
      </c>
      <c r="E66" s="1" t="str">
        <f>IFERROR(INDEX(DD[data_type],MATCH(IF($N66=TRUE,$F66&amp;"/value",$F66),DD[identifier],0)),"")</f>
        <v/>
      </c>
      <c r="F66" s="4"/>
      <c r="G66" s="1" t="s">
        <v>49311</v>
      </c>
      <c r="H66" s="2" t="str">
        <f>IFERROR(INDEX(DD[description],MATCH($F66,DD[identifier],0)),"")</f>
        <v/>
      </c>
      <c r="I66" s="1"/>
      <c r="J66" s="1" t="s">
        <v>49687</v>
      </c>
      <c r="K66" s="4" t="s">
        <v>49695</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49312</v>
      </c>
      <c r="H67" s="2" t="str">
        <f>IFERROR(INDEX(DD[description],MATCH($F67,DD[identifier],0)),"")</f>
        <v>Electron density</v>
      </c>
      <c r="I67" s="1"/>
      <c r="J67" s="1" t="s">
        <v>17</v>
      </c>
      <c r="K67" s="4"/>
      <c r="L67" s="1" t="s">
        <v>18</v>
      </c>
      <c r="M67" s="1"/>
      <c r="N67" s="1" t="b">
        <v>1</v>
      </c>
      <c r="O67" s="1"/>
      <c r="P67" s="1"/>
    </row>
    <row r="68" spans="1:16" x14ac:dyDescent="0.25">
      <c r="A68" s="1" t="s">
        <v>49313</v>
      </c>
      <c r="B68" s="1"/>
      <c r="C68" s="1" t="str">
        <f>IFERROR(IF(INDEX(DD[units],MATCH($F68,DD[identifier],0))=0,"",INDEX(DD[units],MATCH($F68,DD[identifier],0))),"")</f>
        <v>m^-3.s^-1</v>
      </c>
      <c r="D68" s="1"/>
      <c r="E68" s="1" t="str">
        <f>IFERROR(INDEX(DD[data_type],MATCH(IF($N68=TRUE,$F68&amp;"/value",$F68),DD[identifier],0)),"")</f>
        <v>FLT_1D</v>
      </c>
      <c r="F68" s="4" t="s">
        <v>43860</v>
      </c>
      <c r="G68" s="1" t="s">
        <v>49314</v>
      </c>
      <c r="H68" s="2" t="str">
        <f>IFERROR(INDEX(DD[description],MATCH($F68,DD[identifier],0)),"")</f>
        <v>Time derivative of the electron density</v>
      </c>
      <c r="I68" s="1"/>
      <c r="J68" s="1" t="s">
        <v>17</v>
      </c>
      <c r="K68" s="4"/>
      <c r="L68" s="1" t="s">
        <v>18</v>
      </c>
      <c r="M68" s="1"/>
      <c r="N68" s="1" t="b">
        <v>1</v>
      </c>
      <c r="O68" s="1"/>
      <c r="P68" s="1"/>
    </row>
    <row r="69" spans="1:16" x14ac:dyDescent="0.25">
      <c r="A69" s="1" t="s">
        <v>49315</v>
      </c>
      <c r="B69" s="1"/>
      <c r="C69" s="1" t="str">
        <f>IFERROR(IF(INDEX(DD[units],MATCH($F69,DD[identifier],0))=0,"",INDEX(DD[units],MATCH($F69,DD[identifier],0))),"")</f>
        <v>m^-3</v>
      </c>
      <c r="D69" s="1"/>
      <c r="E69" s="1" t="str">
        <f>IFERROR(INDEX(DD[data_type],MATCH(IF($N69=TRUE,$F69&amp;"/value",$F69),DD[identifier],0)),"")</f>
        <v>FLT_1D</v>
      </c>
      <c r="F69" s="4" t="s">
        <v>43990</v>
      </c>
      <c r="G69" s="1" t="s">
        <v>49316</v>
      </c>
      <c r="H69" s="2" t="str">
        <f>IFERROR(INDEX(DD[description],MATCH($F69,DD[identifier],0)),"")</f>
        <v>Electron density</v>
      </c>
      <c r="I69" s="1"/>
      <c r="J69" s="1" t="s">
        <v>17</v>
      </c>
      <c r="K69" s="4"/>
      <c r="L69" s="1" t="s">
        <v>18</v>
      </c>
      <c r="M69" s="1"/>
      <c r="N69" s="1" t="b">
        <v>1</v>
      </c>
      <c r="O69" s="1"/>
      <c r="P69" s="1"/>
    </row>
    <row r="70" spans="1:16" ht="30" x14ac:dyDescent="0.25">
      <c r="A70" s="1" t="s">
        <v>49317</v>
      </c>
      <c r="B70" s="1"/>
      <c r="C70" s="1" t="str">
        <f>IFERROR(IF(INDEX(DD[units],MATCH($F70,DD[identifier],0))=0,"",INDEX(DD[units],MATCH($F70,DD[identifier],0))),"")</f>
        <v>m^-3</v>
      </c>
      <c r="D70" s="1"/>
      <c r="E70" s="1" t="str">
        <f>IFERROR(INDEX(DD[data_type],MATCH(IF($N70=TRUE,$F70&amp;"/value",$F70),DD[identifier],0)),"")</f>
        <v>FLT_1D</v>
      </c>
      <c r="F70" s="4" t="s">
        <v>41793</v>
      </c>
      <c r="G70" s="1" t="s">
        <v>49318</v>
      </c>
      <c r="H70" s="2" t="str">
        <f>IFERROR(INDEX(DD[description],MATCH($F70,DD[identifier],0)),"")</f>
        <v>Electron density</v>
      </c>
      <c r="I70" s="1"/>
      <c r="J70" s="1" t="s">
        <v>17</v>
      </c>
      <c r="K70" s="4"/>
      <c r="L70" s="1" t="s">
        <v>18</v>
      </c>
      <c r="M70" s="1"/>
      <c r="N70" s="1" t="b">
        <v>1</v>
      </c>
      <c r="O70" s="1"/>
      <c r="P70" s="1"/>
    </row>
    <row r="71" spans="1:16" ht="30" x14ac:dyDescent="0.25">
      <c r="A71" s="1" t="s">
        <v>49319</v>
      </c>
      <c r="B71" s="1"/>
      <c r="C71" s="1" t="str">
        <f>IFERROR(IF(INDEX(DD[units],MATCH($F71,DD[identifier],0))=0,"",INDEX(DD[units],MATCH($F71,DD[identifier],0))),"")</f>
        <v>m^-3</v>
      </c>
      <c r="D71" s="1"/>
      <c r="E71" s="1" t="str">
        <f>IFERROR(INDEX(DD[data_type],MATCH(IF($N71=TRUE,$F71&amp;"/value",$F71),DD[identifier],0)),"")</f>
        <v>FLT_1D</v>
      </c>
      <c r="F71" s="4" t="s">
        <v>42511</v>
      </c>
      <c r="G71" s="1" t="s">
        <v>49320</v>
      </c>
      <c r="H71" s="2" t="str">
        <f>IFERROR(INDEX(DD[description],MATCH($F71,DD[identifier],0)),"")</f>
        <v>Electron density</v>
      </c>
      <c r="I71" s="1"/>
      <c r="J71" s="1" t="s">
        <v>66</v>
      </c>
      <c r="K71" s="4" t="s">
        <v>49690</v>
      </c>
      <c r="L71" s="1" t="s">
        <v>18</v>
      </c>
      <c r="M71" s="1"/>
      <c r="N71" s="1" t="b">
        <v>1</v>
      </c>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49321</v>
      </c>
      <c r="B73" s="1"/>
      <c r="C73" s="1" t="str">
        <f>IFERROR(IF(INDEX(DD[units],MATCH($F73,DD[identifier],0))=0,"",INDEX(DD[units],MATCH($F73,DD[identifier],0))),"")</f>
        <v>W</v>
      </c>
      <c r="D73" s="1"/>
      <c r="E73" s="1" t="str">
        <f>IFERROR(INDEX(DD[data_type],MATCH(IF($N73=TRUE,$F73&amp;"/value",$F73),DD[identifier],0)),"")</f>
        <v>FLT_1D</v>
      </c>
      <c r="F73" s="4" t="s">
        <v>41702</v>
      </c>
      <c r="G73" s="1" t="s">
        <v>49322</v>
      </c>
      <c r="H73" s="2" t="str">
        <f>IFERROR(INDEX(DD[description],MATCH($F73,DD[identifier],0)),"")</f>
        <v>Total radiated power</v>
      </c>
      <c r="I73" s="1"/>
      <c r="J73" s="1" t="s">
        <v>17</v>
      </c>
      <c r="K73" s="4"/>
      <c r="L73" s="1" t="s">
        <v>18</v>
      </c>
      <c r="M73" s="1"/>
      <c r="N73" s="1" t="b">
        <v>1</v>
      </c>
      <c r="O73" s="1"/>
      <c r="P73" s="1"/>
    </row>
    <row r="74" spans="1:16" ht="30" x14ac:dyDescent="0.25">
      <c r="A74" s="1" t="s">
        <v>49323</v>
      </c>
      <c r="B74" s="1"/>
      <c r="C74" s="1" t="str">
        <f>IFERROR(IF(INDEX(DD[units],MATCH($F74,DD[identifier],0))=0,"",INDEX(DD[units],MATCH($F74,DD[identifier],0))),"")</f>
        <v>W</v>
      </c>
      <c r="D74" s="1"/>
      <c r="E74" s="1" t="str">
        <f>IFERROR(INDEX(DD[data_type],MATCH(IF($N74=TRUE,$F74&amp;"/value",$F74),DD[identifier],0)),"")</f>
        <v>FLT_1D</v>
      </c>
      <c r="F74" s="4" t="s">
        <v>41713</v>
      </c>
      <c r="G74" s="1" t="s">
        <v>49324</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49325</v>
      </c>
      <c r="B75" s="1"/>
      <c r="C75" s="1" t="str">
        <f>IFERROR(IF(INDEX(DD[units],MATCH($F75,DD[identifier],0))=0,"",INDEX(DD[units],MATCH($F75,DD[identifier],0))),"")</f>
        <v>W</v>
      </c>
      <c r="D75" s="1"/>
      <c r="E75" s="1" t="str">
        <f>IFERROR(INDEX(DD[data_type],MATCH(IF($N75=TRUE,$F75&amp;"/value",$F75),DD[identifier],0)),"")</f>
        <v>FLT_1D</v>
      </c>
      <c r="F75" s="4" t="s">
        <v>41690</v>
      </c>
      <c r="G75" s="1" t="s">
        <v>49326</v>
      </c>
      <c r="H75" s="2" t="str">
        <f>IFERROR(INDEX(DD[description],MATCH($F75,DD[identifier],0)),"")</f>
        <v>Ohmic power</v>
      </c>
      <c r="I75" s="1"/>
      <c r="J75" s="1" t="s">
        <v>17</v>
      </c>
      <c r="K75" s="4"/>
      <c r="L75" s="1" t="s">
        <v>18</v>
      </c>
      <c r="M75" s="1"/>
      <c r="N75" s="1" t="b">
        <v>1</v>
      </c>
      <c r="O75" s="1"/>
      <c r="P75" s="1"/>
    </row>
    <row r="76" spans="1:16" ht="135" x14ac:dyDescent="0.25">
      <c r="A76" s="1" t="s">
        <v>49327</v>
      </c>
      <c r="B76" s="1"/>
      <c r="C76" s="1" t="str">
        <f>IFERROR(IF(INDEX(DD[units],MATCH($F76,DD[identifier],0))=0,"",INDEX(DD[units],MATCH($F76,DD[identifier],0))),"")</f>
        <v/>
      </c>
      <c r="D76" s="1"/>
      <c r="E76" s="1" t="str">
        <f>IFERROR(INDEX(DD[data_type],MATCH(IF($N76=TRUE,$F76&amp;"/value",$F76),DD[identifier],0)),"")</f>
        <v/>
      </c>
      <c r="F76" s="4" t="s">
        <v>49629</v>
      </c>
      <c r="G76" s="1" t="s">
        <v>49328</v>
      </c>
      <c r="H76" s="2" t="str">
        <f>IFERROR(INDEX(DD[description],MATCH($F76,DD[identifier],0)),"")</f>
        <v/>
      </c>
      <c r="I76" s="1"/>
      <c r="J76" s="1"/>
      <c r="K76" s="4" t="s">
        <v>49697</v>
      </c>
      <c r="L76" s="1"/>
      <c r="M76" s="1"/>
      <c r="N76" s="1"/>
      <c r="O76" s="1"/>
      <c r="P76" s="1"/>
    </row>
    <row r="77" spans="1:16" ht="45" x14ac:dyDescent="0.25">
      <c r="A77" s="1" t="s">
        <v>49329</v>
      </c>
      <c r="B77" s="1"/>
      <c r="C77" s="1" t="str">
        <f>IFERROR(IF(INDEX(DD[units],MATCH($F77,DD[identifier],0))=0,"",INDEX(DD[units],MATCH($F77,DD[identifier],0))),"")</f>
        <v/>
      </c>
      <c r="D77" s="1"/>
      <c r="E77" s="1" t="str">
        <f>IFERROR(INDEX(DD[data_type],MATCH(IF($N77=TRUE,$F77&amp;"/value",$F77),DD[identifier],0)),"")</f>
        <v/>
      </c>
      <c r="F77" s="4" t="s">
        <v>49655</v>
      </c>
      <c r="G77" s="1" t="s">
        <v>49330</v>
      </c>
      <c r="H77" s="2" t="str">
        <f>IFERROR(INDEX(DD[description],MATCH($F77,DD[identifier],0)),"")</f>
        <v/>
      </c>
      <c r="I77" s="1"/>
      <c r="J77" s="1" t="s">
        <v>17</v>
      </c>
      <c r="K77" s="4"/>
      <c r="L77" s="1" t="s">
        <v>18</v>
      </c>
      <c r="M77" s="1"/>
      <c r="N77" s="1" t="b">
        <v>1</v>
      </c>
      <c r="O77" s="1"/>
      <c r="P77" s="1"/>
    </row>
    <row r="78" spans="1:16" ht="135" x14ac:dyDescent="0.25">
      <c r="A78" s="1" t="s">
        <v>49331</v>
      </c>
      <c r="B78" s="1"/>
      <c r="C78" s="1" t="str">
        <f>IFERROR(IF(INDEX(DD[units],MATCH($F78,DD[identifier],0))=0,"",INDEX(DD[units],MATCH($F78,DD[identifier],0))),"")</f>
        <v/>
      </c>
      <c r="D78" s="1"/>
      <c r="E78" s="1" t="str">
        <f>IFERROR(INDEX(DD[data_type],MATCH(IF($N78=TRUE,$F78&amp;"/value",$F78),DD[identifier],0)),"")</f>
        <v/>
      </c>
      <c r="F78" s="4"/>
      <c r="G78" s="1" t="s">
        <v>49332</v>
      </c>
      <c r="H78" s="2" t="str">
        <f>IFERROR(INDEX(DD[description],MATCH($F78,DD[identifier],0)),"")</f>
        <v/>
      </c>
      <c r="I78" s="1"/>
      <c r="J78" s="1"/>
      <c r="K78" s="4" t="s">
        <v>49698</v>
      </c>
      <c r="L78" s="1"/>
      <c r="M78" s="1"/>
      <c r="N78" s="1" t="b">
        <v>1</v>
      </c>
      <c r="O78" s="1"/>
      <c r="P78" s="1"/>
    </row>
    <row r="79" spans="1:16" ht="45" x14ac:dyDescent="0.25">
      <c r="A79" s="1" t="s">
        <v>49333</v>
      </c>
      <c r="B79" s="1"/>
      <c r="C79" s="1" t="str">
        <f>IFERROR(IF(INDEX(DD[units],MATCH($F79,DD[identifier],0))=0,"",INDEX(DD[units],MATCH($F79,DD[identifier],0))),"")</f>
        <v/>
      </c>
      <c r="D79" s="1"/>
      <c r="E79" s="1" t="str">
        <f>IFERROR(INDEX(DD[data_type],MATCH(IF($N79=TRUE,$F79&amp;"/value",$F79),DD[identifier],0)),"")</f>
        <v/>
      </c>
      <c r="F79" s="4" t="s">
        <v>49656</v>
      </c>
      <c r="G79" s="1" t="s">
        <v>49334</v>
      </c>
      <c r="H79" s="2" t="str">
        <f>IFERROR(INDEX(DD[description],MATCH($F79,DD[identifier],0)),"")</f>
        <v/>
      </c>
      <c r="I79" s="1"/>
      <c r="J79" s="1" t="s">
        <v>17</v>
      </c>
      <c r="K79" s="4"/>
      <c r="L79" s="1" t="s">
        <v>18</v>
      </c>
      <c r="M79" s="1"/>
      <c r="N79" s="1" t="b">
        <v>1</v>
      </c>
      <c r="O79" s="1"/>
      <c r="P79" s="1"/>
    </row>
    <row r="80" spans="1:16" ht="60" x14ac:dyDescent="0.25">
      <c r="A80" s="1" t="s">
        <v>49335</v>
      </c>
      <c r="B80" s="1"/>
      <c r="C80" s="1" t="str">
        <f>IFERROR(IF(INDEX(DD[units],MATCH($F80,DD[identifier],0))=0,"",INDEX(DD[units],MATCH($F80,DD[identifier],0))),"")</f>
        <v/>
      </c>
      <c r="D80" s="1"/>
      <c r="E80" s="1" t="str">
        <f>IFERROR(INDEX(DD[data_type],MATCH(IF($N80=TRUE,$F80&amp;"/value",$F80),DD[identifier],0)),"")</f>
        <v/>
      </c>
      <c r="F80" s="4"/>
      <c r="G80" s="1" t="s">
        <v>49336</v>
      </c>
      <c r="H80" s="2" t="str">
        <f>IFERROR(INDEX(DD[description],MATCH($F80,DD[identifier],0)),"")</f>
        <v/>
      </c>
      <c r="I80" s="1"/>
      <c r="J80" s="1"/>
      <c r="K80" s="4" t="s">
        <v>49699</v>
      </c>
      <c r="L80" s="1" t="s">
        <v>18</v>
      </c>
      <c r="M80" s="1"/>
      <c r="N80" s="1" t="b">
        <v>1</v>
      </c>
      <c r="O80" s="1"/>
      <c r="P80" s="1"/>
    </row>
    <row r="81" spans="1:16" ht="30" x14ac:dyDescent="0.25">
      <c r="A81" s="1" t="s">
        <v>49337</v>
      </c>
      <c r="B81" s="1"/>
      <c r="C81" s="1" t="str">
        <f>IFERROR(IF(INDEX(DD[units],MATCH($F81,DD[identifier],0))=0,"",INDEX(DD[units],MATCH($F81,DD[identifier],0))),"")</f>
        <v/>
      </c>
      <c r="D81" s="1"/>
      <c r="E81" s="1" t="str">
        <f>IFERROR(INDEX(DD[data_type],MATCH(IF($N81=TRUE,$F81&amp;"/value",$F81),DD[identifier],0)),"")</f>
        <v/>
      </c>
      <c r="F81" s="4" t="s">
        <v>49614</v>
      </c>
      <c r="G81" s="1" t="s">
        <v>49338</v>
      </c>
      <c r="H81" s="2" t="str">
        <f>IFERROR(INDEX(DD[description],MATCH($F81,DD[identifier],0)),"")</f>
        <v/>
      </c>
      <c r="I81" s="1"/>
      <c r="J81" s="1" t="s">
        <v>17</v>
      </c>
      <c r="K81" s="4"/>
      <c r="L81" s="1" t="s">
        <v>18</v>
      </c>
      <c r="M81" s="1"/>
      <c r="N81" s="1" t="b">
        <v>1</v>
      </c>
      <c r="O81" s="1"/>
      <c r="P81" s="1"/>
    </row>
    <row r="82" spans="1:16" ht="30" x14ac:dyDescent="0.25">
      <c r="A82" s="1" t="s">
        <v>49339</v>
      </c>
      <c r="B82" s="1"/>
      <c r="C82" s="1" t="str">
        <f>IFERROR(IF(INDEX(DD[units],MATCH($F82,DD[identifier],0))=0,"",INDEX(DD[units],MATCH($F82,DD[identifier],0))),"")</f>
        <v/>
      </c>
      <c r="D82" s="1"/>
      <c r="E82" s="1" t="str">
        <f>IFERROR(INDEX(DD[data_type],MATCH(IF($N82=TRUE,$F82&amp;"/value",$F82),DD[identifier],0)),"")</f>
        <v/>
      </c>
      <c r="F82" s="4"/>
      <c r="G82" s="1" t="s">
        <v>49340</v>
      </c>
      <c r="H82" s="2" t="str">
        <f>IFERROR(INDEX(DD[description],MATCH($F82,DD[identifier],0)),"")</f>
        <v/>
      </c>
      <c r="I82" s="1"/>
      <c r="J82" s="1" t="s">
        <v>49687</v>
      </c>
      <c r="K82" s="4" t="s">
        <v>49696</v>
      </c>
      <c r="L82" s="1" t="s">
        <v>18</v>
      </c>
      <c r="M82" s="1"/>
      <c r="N82" s="1" t="b">
        <v>1</v>
      </c>
      <c r="O82" s="1"/>
      <c r="P82" s="1"/>
    </row>
    <row r="83" spans="1:16" ht="45" x14ac:dyDescent="0.25">
      <c r="A83" s="1" t="s">
        <v>49341</v>
      </c>
      <c r="B83" s="1"/>
      <c r="C83" s="1" t="str">
        <f>IFERROR(IF(INDEX(DD[units],MATCH($F83,DD[identifier],0))=0,"",INDEX(DD[units],MATCH($F83,DD[identifier],0))),"")</f>
        <v>1</v>
      </c>
      <c r="D83" s="1"/>
      <c r="E83" s="1" t="str">
        <f>IFERROR(INDEX(DD[data_type],MATCH(IF($N83=TRUE,$F83&amp;"/value",$F83),DD[identifier],0)),"")</f>
        <v>FLT_1D</v>
      </c>
      <c r="F83" s="4" t="s">
        <v>45124</v>
      </c>
      <c r="G83" s="1" t="s">
        <v>49342</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150" x14ac:dyDescent="0.25">
      <c r="A84" s="1" t="s">
        <v>49343</v>
      </c>
      <c r="B84" s="1"/>
      <c r="C84" s="1" t="str">
        <f>IFERROR(IF(INDEX(DD[units],MATCH($F84,DD[identifier],0))=0,"",INDEX(DD[units],MATCH($F84,DD[identifier],0))),"")</f>
        <v/>
      </c>
      <c r="D84" s="1"/>
      <c r="E84" s="1" t="str">
        <f>IFERROR(INDEX(DD[data_type],MATCH(IF($N84=TRUE,$F84&amp;"/value",$F84),DD[identifier],0)),"")</f>
        <v/>
      </c>
      <c r="F84" s="4"/>
      <c r="G84" s="1" t="s">
        <v>49344</v>
      </c>
      <c r="H84" s="2" t="str">
        <f>IFERROR(INDEX(DD[description],MATCH($F84,DD[identifier],0)),"")</f>
        <v/>
      </c>
      <c r="I84" s="1"/>
      <c r="J84" s="1"/>
      <c r="K84" s="4" t="s">
        <v>49700</v>
      </c>
      <c r="L84" s="1"/>
      <c r="M84" s="1"/>
      <c r="N84" s="1"/>
      <c r="O84" s="1"/>
      <c r="P84" s="1"/>
    </row>
    <row r="85" spans="1:16" ht="165" x14ac:dyDescent="0.25">
      <c r="A85" s="1" t="s">
        <v>82</v>
      </c>
      <c r="B85" s="1"/>
      <c r="C85" s="1" t="str">
        <f>IFERROR(IF(INDEX(DD[units],MATCH($F85,DD[identifier],0))=0,"",INDEX(DD[units],MATCH($F85,DD[identifier],0))),"")</f>
        <v/>
      </c>
      <c r="D85" s="1"/>
      <c r="E85" s="1" t="str">
        <f>IFERROR(INDEX(DD[data_type],MATCH(IF($N85=TRUE,$F85&amp;"/value",$F85),DD[identifier],0)),"")</f>
        <v/>
      </c>
      <c r="F85" s="4"/>
      <c r="G85" s="1" t="s">
        <v>49345</v>
      </c>
      <c r="H85" s="2" t="str">
        <f>IFERROR(INDEX(DD[description],MATCH($F85,DD[identifier],0)),"")</f>
        <v/>
      </c>
      <c r="I85" s="1"/>
      <c r="J85" s="1"/>
      <c r="K85" s="4" t="s">
        <v>49701</v>
      </c>
      <c r="L85" s="1"/>
      <c r="M85" s="1"/>
      <c r="N85" s="1"/>
      <c r="O85" s="1"/>
      <c r="P85" s="1"/>
    </row>
    <row r="86" spans="1:16" ht="30" x14ac:dyDescent="0.25">
      <c r="A86" s="1" t="s">
        <v>49346</v>
      </c>
      <c r="B86" s="1"/>
      <c r="C86" s="1" t="str">
        <f>IFERROR(IF(INDEX(DD[units],MATCH($F86,DD[identifier],0))=0,"",INDEX(DD[units],MATCH($F86,DD[identifier],0))),"")</f>
        <v/>
      </c>
      <c r="D86" s="1"/>
      <c r="E86" s="1" t="str">
        <f>IFERROR(INDEX(DD[data_type],MATCH(IF($N86=TRUE,$F86&amp;"/value",$F86),DD[identifier],0)),"")</f>
        <v/>
      </c>
      <c r="F86" s="4" t="s">
        <v>49630</v>
      </c>
      <c r="G86" s="1" t="s">
        <v>49347</v>
      </c>
      <c r="H86" s="2" t="str">
        <f>IFERROR(INDEX(DD[description],MATCH($F86,DD[identifier],0)),"")</f>
        <v/>
      </c>
      <c r="I86" s="1"/>
      <c r="J86" s="1" t="s">
        <v>17</v>
      </c>
      <c r="K86" s="4"/>
      <c r="L86" s="1" t="s">
        <v>18</v>
      </c>
      <c r="M86" s="1"/>
      <c r="N86" s="1" t="b">
        <v>1</v>
      </c>
      <c r="O86" s="1"/>
      <c r="P86" s="1"/>
    </row>
    <row r="87" spans="1:16" ht="30" x14ac:dyDescent="0.25">
      <c r="A87" s="1" t="s">
        <v>49348</v>
      </c>
      <c r="B87" s="1"/>
      <c r="C87" s="1" t="str">
        <f>IFERROR(IF(INDEX(DD[units],MATCH($F87,DD[identifier],0))=0,"",INDEX(DD[units],MATCH($F87,DD[identifier],0))),"")</f>
        <v/>
      </c>
      <c r="D87" s="1"/>
      <c r="E87" s="1" t="str">
        <f>IFERROR(INDEX(DD[data_type],MATCH(IF($N87=TRUE,$F87&amp;"/value",$F87),DD[identifier],0)),"")</f>
        <v/>
      </c>
      <c r="F87" s="4" t="s">
        <v>49664</v>
      </c>
      <c r="G87" s="1" t="s">
        <v>49349</v>
      </c>
      <c r="H87" s="2" t="str">
        <f>IFERROR(INDEX(DD[description],MATCH($F87,DD[identifier],0)),"")</f>
        <v/>
      </c>
      <c r="I87" s="1"/>
      <c r="J87" t="s">
        <v>17</v>
      </c>
      <c r="K87" s="4"/>
      <c r="L87" t="s">
        <v>49205</v>
      </c>
      <c r="M87" s="1" t="s">
        <v>49659</v>
      </c>
      <c r="N87" s="1" t="b">
        <v>1</v>
      </c>
      <c r="O87" s="1"/>
      <c r="P87" s="1"/>
    </row>
    <row r="88" spans="1:16" ht="150" x14ac:dyDescent="0.25">
      <c r="A88" s="1" t="s">
        <v>49350</v>
      </c>
      <c r="B88" s="1"/>
      <c r="C88" s="1" t="str">
        <f>IFERROR(IF(INDEX(DD[units],MATCH($F88,DD[identifier],0))=0,"",INDEX(DD[units],MATCH($F88,DD[identifier],0))),"")</f>
        <v/>
      </c>
      <c r="D88" s="1"/>
      <c r="E88" s="1" t="str">
        <f>IFERROR(INDEX(DD[data_type],MATCH(IF($N88=TRUE,$F88&amp;"/value",$F88),DD[identifier],0)),"")</f>
        <v/>
      </c>
      <c r="F88" s="4"/>
      <c r="G88" s="1" t="s">
        <v>49351</v>
      </c>
      <c r="H88" s="2" t="str">
        <f>IFERROR(INDEX(DD[description],MATCH($F88,DD[identifier],0)),"")</f>
        <v/>
      </c>
      <c r="I88" s="1"/>
      <c r="J88" s="1"/>
      <c r="K88" s="4" t="s">
        <v>49702</v>
      </c>
      <c r="L88" s="1"/>
      <c r="M88" s="1"/>
      <c r="N88" s="1"/>
      <c r="O88" s="1"/>
      <c r="P88" s="1"/>
    </row>
    <row r="89" spans="1:16" ht="30" x14ac:dyDescent="0.25">
      <c r="A89" s="1" t="s">
        <v>49352</v>
      </c>
      <c r="B89" s="1"/>
      <c r="C89" s="1" t="str">
        <f>IFERROR(IF(INDEX(DD[units],MATCH($F89,DD[identifier],0))=0,"",INDEX(DD[units],MATCH($F89,DD[identifier],0))),"")</f>
        <v/>
      </c>
      <c r="D89" s="1"/>
      <c r="E89" s="1" t="str">
        <f>IFERROR(INDEX(DD[data_type],MATCH(IF($N89=TRUE,$F89&amp;"/value",$F89),DD[identifier],0)),"")</f>
        <v/>
      </c>
      <c r="F89" s="4" t="s">
        <v>49654</v>
      </c>
      <c r="G89" s="1" t="s">
        <v>49353</v>
      </c>
      <c r="H89" s="2" t="str">
        <f>IFERROR(INDEX(DD[description],MATCH($F89,DD[identifier],0)),"")</f>
        <v/>
      </c>
      <c r="I89" s="1"/>
      <c r="J89" s="1" t="s">
        <v>17</v>
      </c>
      <c r="K89" s="4"/>
      <c r="L89" s="1" t="s">
        <v>18</v>
      </c>
      <c r="M89" s="1"/>
      <c r="N89" s="1" t="b">
        <v>1</v>
      </c>
      <c r="O89" s="1"/>
      <c r="P89" s="1"/>
    </row>
    <row r="90" spans="1:16" ht="30" x14ac:dyDescent="0.25">
      <c r="A90" s="1" t="s">
        <v>49354</v>
      </c>
      <c r="B90" s="1"/>
      <c r="C90" s="1" t="str">
        <f>IFERROR(IF(INDEX(DD[units],MATCH($F90,DD[identifier],0))=0,"",INDEX(DD[units],MATCH($F90,DD[identifier],0))),"")</f>
        <v/>
      </c>
      <c r="D90" s="1"/>
      <c r="E90" s="1" t="str">
        <f>IFERROR(INDEX(DD[data_type],MATCH(IF($N90=TRUE,$F90&amp;"/value",$F90),DD[identifier],0)),"")</f>
        <v/>
      </c>
      <c r="F90" s="4" t="s">
        <v>49631</v>
      </c>
      <c r="G90" s="1" t="s">
        <v>49355</v>
      </c>
      <c r="H90" s="2" t="str">
        <f>IFERROR(INDEX(DD[description],MATCH($F90,DD[identifier],0)),"")</f>
        <v/>
      </c>
      <c r="I90" s="1"/>
      <c r="J90" s="1" t="s">
        <v>17</v>
      </c>
      <c r="K90" s="4"/>
      <c r="L90" s="1" t="s">
        <v>18</v>
      </c>
      <c r="M90" s="1"/>
      <c r="N90" s="1" t="b">
        <v>1</v>
      </c>
      <c r="O90" s="1"/>
      <c r="P90" s="1"/>
    </row>
    <row r="91" spans="1:16" ht="135" x14ac:dyDescent="0.25">
      <c r="A91" s="1" t="s">
        <v>49356</v>
      </c>
      <c r="B91" s="1"/>
      <c r="C91" s="1" t="str">
        <f>IFERROR(IF(INDEX(DD[units],MATCH($F91,DD[identifier],0))=0,"",INDEX(DD[units],MATCH($F91,DD[identifier],0))),"")</f>
        <v/>
      </c>
      <c r="D91" s="1"/>
      <c r="E91" s="1" t="str">
        <f>IFERROR(INDEX(DD[data_type],MATCH(IF($N91=TRUE,$F91&amp;"/value",$F91),DD[identifier],0)),"")</f>
        <v/>
      </c>
      <c r="F91" s="4"/>
      <c r="G91" s="1" t="s">
        <v>49357</v>
      </c>
      <c r="H91" s="2" t="str">
        <f>IFERROR(INDEX(DD[description],MATCH($F91,DD[identifier],0)),"")</f>
        <v/>
      </c>
      <c r="I91" s="1"/>
      <c r="J91" s="1"/>
      <c r="K91" s="4" t="s">
        <v>49703</v>
      </c>
      <c r="L91" s="1"/>
      <c r="M91" s="1"/>
      <c r="N91" s="1"/>
      <c r="O91" s="1"/>
      <c r="P91" s="1"/>
    </row>
    <row r="92" spans="1:16" ht="60" x14ac:dyDescent="0.25">
      <c r="A92" s="1" t="s">
        <v>49358</v>
      </c>
      <c r="B92" s="1"/>
      <c r="C92" s="1" t="str">
        <f>IFERROR(IF(INDEX(DD[units],MATCH($F92,DD[identifier],0))=0,"",INDEX(DD[units],MATCH($F92,DD[identifier],0))),"")</f>
        <v/>
      </c>
      <c r="D92" s="1"/>
      <c r="E92" s="1" t="str">
        <f>IFERROR(INDEX(DD[data_type],MATCH(IF($N92=TRUE,$F92&amp;"/value",$F92),DD[identifier],0)),"")</f>
        <v/>
      </c>
      <c r="F92" s="4" t="s">
        <v>49615</v>
      </c>
      <c r="G92" s="1" t="s">
        <v>49359</v>
      </c>
      <c r="H92" s="2" t="str">
        <f>IFERROR(INDEX(DD[description],MATCH($F92,DD[identifier],0)),"")</f>
        <v/>
      </c>
      <c r="I92" s="1"/>
      <c r="J92" s="1" t="s">
        <v>66</v>
      </c>
      <c r="K92" s="4" t="s">
        <v>49660</v>
      </c>
      <c r="L92" s="1" t="s">
        <v>49205</v>
      </c>
      <c r="M92" s="1" t="s">
        <v>49663</v>
      </c>
      <c r="N92" s="1" t="b">
        <v>1</v>
      </c>
      <c r="O92" s="1"/>
      <c r="P92" s="1"/>
    </row>
    <row r="93" spans="1:16" ht="150" x14ac:dyDescent="0.25">
      <c r="A93" s="1" t="s">
        <v>49360</v>
      </c>
      <c r="B93" s="1" t="str">
        <f>IFERROR(IF(INDEX(DD[units],MATCH($F93,DD[identifier],0))=0,"",INDEX(DD[units],MATCH($F93,DD[identifier],0))),"")</f>
        <v/>
      </c>
      <c r="D93" s="1"/>
      <c r="E93" s="1" t="str">
        <f>IFERROR(INDEX(DD[data_type],MATCH(IF($N93=TRUE,$F93&amp;"/value",$F93),DD[identifier],0)),"")</f>
        <v/>
      </c>
      <c r="F93" s="4"/>
      <c r="G93" s="1" t="s">
        <v>49361</v>
      </c>
      <c r="H93" s="2" t="str">
        <f>IFERROR(INDEX(DD[description],MATCH($F93,DD[identifier],0)),"")</f>
        <v/>
      </c>
      <c r="I93" s="1"/>
      <c r="J93" s="1"/>
      <c r="K93" s="4" t="s">
        <v>49704</v>
      </c>
      <c r="L93" s="1"/>
      <c r="M93" s="1"/>
      <c r="N93" s="1"/>
      <c r="O93" s="1"/>
      <c r="P93" s="1"/>
    </row>
    <row r="94" spans="1:16" ht="30" x14ac:dyDescent="0.25">
      <c r="A94" s="1" t="s">
        <v>49362</v>
      </c>
      <c r="B94" s="1"/>
      <c r="C94" s="1" t="str">
        <f>IFERROR(IF(INDEX(DD[units],MATCH($F94,DD[identifier],0))=0,"",INDEX(DD[units],MATCH($F94,DD[identifier],0))),"")</f>
        <v/>
      </c>
      <c r="D94" s="1"/>
      <c r="E94" s="1" t="str">
        <f>IFERROR(INDEX(DD[data_type],MATCH(IF($N94=TRUE,$F94&amp;"/value",$F94),DD[identifier],0)),"")</f>
        <v/>
      </c>
      <c r="F94" s="4" t="s">
        <v>49657</v>
      </c>
      <c r="G94" s="1" t="s">
        <v>49363</v>
      </c>
      <c r="H94" s="2" t="str">
        <f>IFERROR(INDEX(DD[description],MATCH($F94,DD[identifier],0)),"")</f>
        <v/>
      </c>
      <c r="I94" s="1"/>
      <c r="J94" s="1" t="s">
        <v>17</v>
      </c>
      <c r="K94" s="4" t="s">
        <v>49594</v>
      </c>
      <c r="L94" s="1" t="s">
        <v>18</v>
      </c>
      <c r="M94" s="1"/>
      <c r="N94" s="1" t="b">
        <v>1</v>
      </c>
      <c r="O94" s="1"/>
      <c r="P94" s="1"/>
    </row>
    <row r="95" spans="1:16" ht="30" x14ac:dyDescent="0.25">
      <c r="A95" s="1" t="s">
        <v>49364</v>
      </c>
      <c r="B95" s="1"/>
      <c r="C95" s="1" t="str">
        <f>IFERROR(IF(INDEX(DD[units],MATCH($F95,DD[identifier],0))=0,"",INDEX(DD[units],MATCH($F95,DD[identifier],0))),"")</f>
        <v/>
      </c>
      <c r="D95" s="1"/>
      <c r="E95" s="1" t="str">
        <f>IFERROR(INDEX(DD[data_type],MATCH(IF($N95=TRUE,$F95&amp;"/value",$F95),DD[identifier],0)),"")</f>
        <v/>
      </c>
      <c r="F95" s="4" t="s">
        <v>49632</v>
      </c>
      <c r="G95" s="1" t="s">
        <v>49365</v>
      </c>
      <c r="H95" s="2" t="str">
        <f>IFERROR(INDEX(DD[description],MATCH($F95,DD[identifier],0)),"")</f>
        <v/>
      </c>
      <c r="I95" s="1"/>
      <c r="J95" s="1" t="s">
        <v>17</v>
      </c>
      <c r="K95" s="4"/>
      <c r="L95" s="1" t="s">
        <v>18</v>
      </c>
      <c r="M95" s="1"/>
      <c r="N95" s="1" t="b">
        <v>1</v>
      </c>
      <c r="O95" s="1"/>
      <c r="P95" s="1"/>
    </row>
    <row r="96" spans="1:16" ht="45" x14ac:dyDescent="0.25">
      <c r="A96" s="1" t="s">
        <v>49366</v>
      </c>
      <c r="B96" s="1"/>
      <c r="C96" s="1" t="str">
        <f>IFERROR(IF(INDEX(DD[units],MATCH($F96,DD[identifier],0))=0,"",INDEX(DD[units],MATCH($F96,DD[identifier],0))),"")</f>
        <v/>
      </c>
      <c r="D96" s="1"/>
      <c r="E96" s="1" t="str">
        <f>IFERROR(INDEX(DD[data_type],MATCH(IF($N96=TRUE,$F96&amp;"/value",$F96),DD[identifier],0)),"")</f>
        <v/>
      </c>
      <c r="F96" s="4"/>
      <c r="G96" s="1" t="s">
        <v>49367</v>
      </c>
      <c r="H96" s="2" t="str">
        <f>IFERROR(INDEX(DD[description],MATCH($F96,DD[identifier],0)),"")</f>
        <v/>
      </c>
      <c r="I96" s="1"/>
      <c r="J96" s="1"/>
      <c r="K96" s="4" t="s">
        <v>49705</v>
      </c>
      <c r="L96" s="1"/>
      <c r="M96" s="1"/>
      <c r="N96" s="1"/>
      <c r="O96" s="1"/>
      <c r="P96" s="1"/>
    </row>
    <row r="97" spans="1:16" ht="30" x14ac:dyDescent="0.25">
      <c r="A97" s="1" t="s">
        <v>49368</v>
      </c>
      <c r="B97" s="1"/>
      <c r="C97" s="1" t="str">
        <f>IFERROR(IF(INDEX(DD[units],MATCH($F97,DD[identifier],0))=0,"",INDEX(DD[units],MATCH($F97,DD[identifier],0))),"")</f>
        <v/>
      </c>
      <c r="D97" s="1"/>
      <c r="E97" s="1" t="str">
        <f>IFERROR(INDEX(DD[data_type],MATCH(IF($N97=TRUE,$F97&amp;"/value",$F97),DD[identifier],0)),"")</f>
        <v/>
      </c>
      <c r="F97" s="4" t="s">
        <v>49616</v>
      </c>
      <c r="G97" s="1" t="s">
        <v>49369</v>
      </c>
      <c r="H97" s="2" t="str">
        <f>IFERROR(INDEX(DD[description],MATCH($F97,DD[identifier],0)),"")</f>
        <v/>
      </c>
      <c r="I97" s="1"/>
      <c r="J97" s="1" t="s">
        <v>66</v>
      </c>
      <c r="K97" s="4" t="s">
        <v>49617</v>
      </c>
      <c r="L97" s="1" t="s">
        <v>49205</v>
      </c>
      <c r="M97" s="1" t="s">
        <v>49663</v>
      </c>
      <c r="N97" s="1" t="b">
        <v>1</v>
      </c>
      <c r="O97" s="1"/>
      <c r="P97" s="1"/>
    </row>
    <row r="98" spans="1:16" ht="90" x14ac:dyDescent="0.25">
      <c r="A98" s="1" t="s">
        <v>49370</v>
      </c>
      <c r="B98" s="1"/>
      <c r="C98" s="1" t="str">
        <f>IFERROR(IF(INDEX(DD[units],MATCH($F98,DD[identifier],0))=0,"",INDEX(DD[units],MATCH($F98,DD[identifier],0))),"")</f>
        <v/>
      </c>
      <c r="D98" s="1"/>
      <c r="E98" s="1" t="str">
        <f>IFERROR(INDEX(DD[data_type],MATCH(IF($N98=TRUE,$F98&amp;"/value",$F98),DD[identifier],0)),"")</f>
        <v/>
      </c>
      <c r="F98" s="4"/>
      <c r="G98" s="1" t="s">
        <v>49371</v>
      </c>
      <c r="H98" s="2" t="str">
        <f>IFERROR(INDEX(DD[description],MATCH($F98,DD[identifier],0)),"")</f>
        <v/>
      </c>
      <c r="I98" s="1"/>
      <c r="J98" s="1"/>
      <c r="K98" s="4" t="s">
        <v>49706</v>
      </c>
      <c r="L98" s="1"/>
      <c r="M98" s="1"/>
      <c r="N98" s="1"/>
      <c r="O98" s="1"/>
      <c r="P98" s="1"/>
    </row>
    <row r="99" spans="1:16" ht="30" x14ac:dyDescent="0.25">
      <c r="A99" s="1" t="s">
        <v>49372</v>
      </c>
      <c r="B99" s="1"/>
      <c r="C99" s="1" t="str">
        <f>IFERROR(IF(INDEX(DD[units],MATCH($F99,DD[identifier],0))=0,"",INDEX(DD[units],MATCH($F99,DD[identifier],0))),"")</f>
        <v>W</v>
      </c>
      <c r="D99" s="1"/>
      <c r="E99" s="1" t="str">
        <f>IFERROR(INDEX(DD[data_type],MATCH(IF($N99=TRUE,$F99&amp;"/value",$F99),DD[identifier],0)),"")</f>
        <v>FLT_1D</v>
      </c>
      <c r="F99" s="4" t="s">
        <v>45130</v>
      </c>
      <c r="G99" s="1" t="s">
        <v>49373</v>
      </c>
      <c r="H99" s="2" t="str">
        <f>IFERROR(INDEX(DD[description],MATCH($F99,DD[identifier],0)),"")</f>
        <v>Total IC power coupled to the plasma</v>
      </c>
      <c r="I99" s="1"/>
      <c r="J99" s="1" t="s">
        <v>17</v>
      </c>
      <c r="K99" s="4" t="s">
        <v>49594</v>
      </c>
      <c r="L99" s="1" t="s">
        <v>18</v>
      </c>
      <c r="M99" s="1"/>
      <c r="N99" s="1" t="b">
        <v>1</v>
      </c>
      <c r="O99" s="1"/>
      <c r="P99" s="1"/>
    </row>
    <row r="100" spans="1:16" ht="30" x14ac:dyDescent="0.25">
      <c r="A100" s="1" t="s">
        <v>49374</v>
      </c>
      <c r="B100" s="1"/>
      <c r="C100" s="1" t="str">
        <f>IFERROR(IF(INDEX(DD[units],MATCH($F100,DD[identifier],0))=0,"",INDEX(DD[units],MATCH($F100,DD[identifier],0))),"")</f>
        <v/>
      </c>
      <c r="D100" s="1"/>
      <c r="E100" s="1" t="str">
        <f>IFERROR(INDEX(DD[data_type],MATCH(IF($N100=TRUE,$F100&amp;"/value",$F100),DD[identifier],0)),"")</f>
        <v/>
      </c>
      <c r="F100" s="4" t="s">
        <v>49633</v>
      </c>
      <c r="G100" s="1" t="s">
        <v>49375</v>
      </c>
      <c r="H100" s="2" t="str">
        <f>IFERROR(INDEX(DD[description],MATCH($F100,DD[identifier],0)),"")</f>
        <v/>
      </c>
      <c r="I100" s="1"/>
      <c r="J100" s="1" t="s">
        <v>17</v>
      </c>
      <c r="K100" s="4"/>
      <c r="L100" s="1" t="s">
        <v>18</v>
      </c>
      <c r="M100" s="1"/>
      <c r="N100" s="1" t="b">
        <v>1</v>
      </c>
      <c r="O100" s="1"/>
      <c r="P100" s="1"/>
    </row>
    <row r="101" spans="1:16" ht="30" x14ac:dyDescent="0.25">
      <c r="A101" s="1" t="s">
        <v>49376</v>
      </c>
      <c r="B101" s="1"/>
      <c r="C101" s="1" t="str">
        <f>IFERROR(IF(INDEX(DD[units],MATCH($F101,DD[identifier],0))=0,"",INDEX(DD[units],MATCH($F101,DD[identifier],0))),"")</f>
        <v/>
      </c>
      <c r="D101" s="1"/>
      <c r="E101" s="1" t="str">
        <f>IFERROR(INDEX(DD[data_type],MATCH(IF($N101=TRUE,$F101&amp;"/value",$F101),DD[identifier],0)),"")</f>
        <v/>
      </c>
      <c r="F101" s="4" t="s">
        <v>49651</v>
      </c>
      <c r="G101" s="1" t="s">
        <v>49377</v>
      </c>
      <c r="H101" s="2" t="str">
        <f>IFERROR(INDEX(DD[description],MATCH($F101,DD[identifier],0)),"")</f>
        <v/>
      </c>
      <c r="I101" s="1"/>
      <c r="J101" s="1" t="s">
        <v>17</v>
      </c>
      <c r="K101" s="4"/>
      <c r="L101" s="1" t="s">
        <v>18</v>
      </c>
      <c r="M101" s="1"/>
      <c r="N101" s="1" t="b">
        <v>1</v>
      </c>
      <c r="O101" s="1"/>
      <c r="P101" s="1"/>
    </row>
    <row r="102" spans="1:16" ht="30" x14ac:dyDescent="0.25">
      <c r="A102" s="1" t="s">
        <v>49378</v>
      </c>
      <c r="B102" s="1"/>
      <c r="C102" s="1" t="str">
        <f>IFERROR(IF(INDEX(DD[units],MATCH($F102,DD[identifier],0))=0,"",INDEX(DD[units],MATCH($F102,DD[identifier],0))),"")</f>
        <v/>
      </c>
      <c r="D102" s="1"/>
      <c r="E102" s="1" t="str">
        <f>IFERROR(INDEX(DD[data_type],MATCH(IF($N102=TRUE,$F102&amp;"/value",$F102),DD[identifier],0)),"")</f>
        <v/>
      </c>
      <c r="F102" s="4" t="s">
        <v>49653</v>
      </c>
      <c r="G102" s="4" t="s">
        <v>49379</v>
      </c>
      <c r="H102" s="2" t="str">
        <f>IFERROR(INDEX(DD[description],MATCH($F102,DD[identifier],0)),"")</f>
        <v/>
      </c>
      <c r="I102" s="1"/>
      <c r="J102" s="1" t="s">
        <v>17</v>
      </c>
      <c r="K102" s="4"/>
      <c r="L102" s="1" t="s">
        <v>18</v>
      </c>
      <c r="M102" s="1"/>
      <c r="N102" s="1" t="b">
        <v>1</v>
      </c>
      <c r="O102" s="1"/>
      <c r="P102" s="1"/>
    </row>
    <row r="103" spans="1:16" ht="30" x14ac:dyDescent="0.25">
      <c r="A103" s="1" t="s">
        <v>49380</v>
      </c>
      <c r="B103" s="1"/>
      <c r="C103" s="1" t="str">
        <f>IFERROR(IF(INDEX(DD[units],MATCH($F103,DD[identifier],0))=0,"",INDEX(DD[units],MATCH($F103,DD[identifier],0))),"")</f>
        <v/>
      </c>
      <c r="D103" s="1"/>
      <c r="E103" s="1" t="str">
        <f>IFERROR(INDEX(DD[data_type],MATCH(IF($N103=TRUE,$F103&amp;"/value",$F103),DD[identifier],0)),"")</f>
        <v/>
      </c>
      <c r="F103" s="4" t="s">
        <v>49650</v>
      </c>
      <c r="G103" s="4" t="s">
        <v>49381</v>
      </c>
      <c r="H103" s="2" t="str">
        <f>IFERROR(INDEX(DD[description],MATCH($F103,DD[identifier],0)),"")</f>
        <v/>
      </c>
      <c r="I103" s="1"/>
      <c r="J103" s="1" t="s">
        <v>17</v>
      </c>
      <c r="K103" s="4"/>
      <c r="L103" s="1" t="s">
        <v>18</v>
      </c>
      <c r="M103" s="1"/>
      <c r="N103" s="1" t="b">
        <v>1</v>
      </c>
      <c r="O103" s="1"/>
      <c r="P103" s="1"/>
    </row>
    <row r="104" spans="1:16" ht="30" x14ac:dyDescent="0.25">
      <c r="A104" s="1" t="s">
        <v>49382</v>
      </c>
      <c r="B104" s="1"/>
      <c r="C104" s="1" t="str">
        <f>IFERROR(IF(INDEX(DD[units],MATCH($F104,DD[identifier],0))=0,"",INDEX(DD[units],MATCH($F104,DD[identifier],0))),"")</f>
        <v/>
      </c>
      <c r="D104" s="1"/>
      <c r="E104" s="1" t="str">
        <f>IFERROR(INDEX(DD[data_type],MATCH(IF($N104=TRUE,$F104&amp;"/value",$F104),DD[identifier],0)),"")</f>
        <v/>
      </c>
      <c r="F104" s="4" t="s">
        <v>49618</v>
      </c>
      <c r="G104" s="4" t="s">
        <v>49435</v>
      </c>
      <c r="H104" s="2" t="str">
        <f>IFERROR(INDEX(DD[description],MATCH($F104,DD[identifier],0)),"")</f>
        <v/>
      </c>
      <c r="I104" s="1"/>
      <c r="J104" s="1" t="s">
        <v>17</v>
      </c>
      <c r="K104" s="4"/>
      <c r="L104" s="1" t="s">
        <v>18</v>
      </c>
      <c r="M104" s="1"/>
      <c r="N104" s="1" t="b">
        <v>1</v>
      </c>
      <c r="O104" s="1"/>
      <c r="P104" s="1"/>
    </row>
    <row r="105" spans="1:16" ht="30" x14ac:dyDescent="0.25">
      <c r="A105" s="1" t="s">
        <v>49383</v>
      </c>
      <c r="B105" s="1"/>
      <c r="C105" s="1" t="str">
        <f>IFERROR(IF(INDEX(DD[units],MATCH($F105,DD[identifier],0))=0,"",INDEX(DD[units],MATCH($F105,DD[identifier],0))),"")</f>
        <v/>
      </c>
      <c r="D105" s="1"/>
      <c r="E105" s="1" t="str">
        <f>IFERROR(INDEX(DD[data_type],MATCH(IF($N105=TRUE,$F105&amp;"/value",$F105),DD[identifier],0)),"")</f>
        <v/>
      </c>
      <c r="F105" s="4" t="s">
        <v>49652</v>
      </c>
      <c r="G105" s="4" t="s">
        <v>49384</v>
      </c>
      <c r="H105" s="2" t="str">
        <f>IFERROR(INDEX(DD[description],MATCH($F105,DD[identifier],0)),"")</f>
        <v/>
      </c>
      <c r="I105" s="1"/>
      <c r="J105" s="1" t="s">
        <v>17</v>
      </c>
      <c r="K105" s="4" t="s">
        <v>49594</v>
      </c>
      <c r="L105" s="1" t="s">
        <v>18</v>
      </c>
      <c r="M105" s="1"/>
      <c r="N105" s="1" t="b">
        <v>1</v>
      </c>
      <c r="O105" s="1"/>
      <c r="P105" s="1"/>
    </row>
    <row r="106" spans="1:16" ht="150" x14ac:dyDescent="0.25">
      <c r="A106" s="1" t="s">
        <v>49385</v>
      </c>
      <c r="B106" s="1"/>
      <c r="C106" s="1" t="str">
        <f>IFERROR(IF(INDEX(DD[units],MATCH($F106,DD[identifier],0))=0,"",INDEX(DD[units],MATCH($F106,DD[identifier],0))),"")</f>
        <v/>
      </c>
      <c r="D106" s="1"/>
      <c r="E106" s="1" t="str">
        <f>IFERROR(INDEX(DD[data_type],MATCH(IF($N106=TRUE,$F106&amp;"/value",$F106),DD[identifier],0)),"")</f>
        <v/>
      </c>
      <c r="F106" s="4"/>
      <c r="G106" s="4" t="s">
        <v>49386</v>
      </c>
      <c r="H106" s="2" t="str">
        <f>IFERROR(INDEX(DD[description],MATCH($F106,DD[identifier],0)),"")</f>
        <v/>
      </c>
      <c r="I106" s="1"/>
      <c r="J106" s="1"/>
      <c r="K106" s="4" t="s">
        <v>49707</v>
      </c>
      <c r="L106" s="1"/>
      <c r="M106" s="1"/>
      <c r="N106" s="1"/>
      <c r="O106" s="1"/>
      <c r="P106" s="1"/>
    </row>
    <row r="107" spans="1:16" ht="105" x14ac:dyDescent="0.25">
      <c r="A107" s="1" t="s">
        <v>49387</v>
      </c>
      <c r="B107" s="1"/>
      <c r="C107" s="1" t="str">
        <f>IFERROR(IF(INDEX(DD[units],MATCH($F107,DD[identifier],0))=0,"",INDEX(DD[units],MATCH($F107,DD[identifier],0))),"")</f>
        <v/>
      </c>
      <c r="D107" s="1"/>
      <c r="E107" s="1" t="str">
        <f>IFERROR(INDEX(DD[data_type],MATCH(IF($N107=TRUE,$F107&amp;"/value",$F107),DD[identifier],0)),"")</f>
        <v/>
      </c>
      <c r="F107" s="4"/>
      <c r="G107" s="4" t="s">
        <v>49388</v>
      </c>
      <c r="H107" s="2" t="str">
        <f>IFERROR(INDEX(DD[description],MATCH($F107,DD[identifier],0)),"")</f>
        <v/>
      </c>
      <c r="I107" s="1"/>
      <c r="J107" s="1"/>
      <c r="K107" s="4" t="s">
        <v>49708</v>
      </c>
      <c r="L107" s="1"/>
      <c r="M107" s="1"/>
      <c r="N107" s="1"/>
      <c r="O107" s="1"/>
      <c r="P107" s="1"/>
    </row>
    <row r="108" spans="1:16" ht="210" x14ac:dyDescent="0.25">
      <c r="A108" s="1" t="s">
        <v>49389</v>
      </c>
      <c r="B108" s="1"/>
      <c r="C108" s="1" t="str">
        <f>IFERROR(IF(INDEX(DD[units],MATCH($F108,DD[identifier],0))=0,"",INDEX(DD[units],MATCH($F108,DD[identifier],0))),"")</f>
        <v>W</v>
      </c>
      <c r="D108" s="1"/>
      <c r="E108" s="1" t="str">
        <f>IFERROR(INDEX(DD[data_type],MATCH(IF($N108=TRUE,$F108&amp;"/value",$F108),DD[identifier],0)),"")</f>
        <v>FLT_1D</v>
      </c>
      <c r="F108" s="4" t="s">
        <v>41559</v>
      </c>
      <c r="G108" s="4" t="s">
        <v>49390</v>
      </c>
      <c r="H108" s="2" t="str">
        <f>IFERROR(INDEX(DD[description],MATCH($F108,DD[identifier],0)),"")</f>
        <v>Time derivative of the diamagnetic plasma energy content</v>
      </c>
      <c r="I108" s="1"/>
      <c r="J108" s="1" t="s">
        <v>17</v>
      </c>
      <c r="K108" s="4" t="s">
        <v>49726</v>
      </c>
      <c r="L108" s="1" t="s">
        <v>18</v>
      </c>
      <c r="M108" s="1"/>
      <c r="N108" s="1" t="b">
        <v>1</v>
      </c>
      <c r="O108" s="1"/>
      <c r="P108" s="1"/>
    </row>
    <row r="109" spans="1:16" ht="30" x14ac:dyDescent="0.25">
      <c r="A109" s="1" t="s">
        <v>49391</v>
      </c>
      <c r="B109" s="1"/>
      <c r="C109" s="1" t="str">
        <f>IFERROR(IF(INDEX(DD[units],MATCH($F109,DD[identifier],0))=0,"",INDEX(DD[units],MATCH($F109,DD[identifier],0))),"")</f>
        <v/>
      </c>
      <c r="D109" s="1"/>
      <c r="E109" s="1" t="str">
        <f>IFERROR(INDEX(DD[data_type],MATCH(IF($N109=TRUE,$F109&amp;"/value",$F109),DD[identifier],0)),"")</f>
        <v/>
      </c>
      <c r="F109" s="4"/>
      <c r="G109" s="4" t="s">
        <v>49392</v>
      </c>
      <c r="H109" s="2" t="str">
        <f>IFERROR(INDEX(DD[description],MATCH($F109,DD[identifier],0)),"")</f>
        <v/>
      </c>
      <c r="I109" s="1"/>
      <c r="J109" s="1" t="s">
        <v>80</v>
      </c>
      <c r="K109" s="4"/>
      <c r="L109" s="1"/>
      <c r="M109" s="1"/>
      <c r="N109" s="1"/>
      <c r="O109" s="1"/>
      <c r="P109" s="1"/>
    </row>
    <row r="110" spans="1:16" ht="105" x14ac:dyDescent="0.25">
      <c r="A110" s="1" t="s">
        <v>49393</v>
      </c>
      <c r="B110" s="1"/>
      <c r="C110" s="1" t="str">
        <f>IFERROR(IF(INDEX(DD[units],MATCH($F110,DD[identifier],0))=0,"",INDEX(DD[units],MATCH($F110,DD[identifier],0))),"")</f>
        <v>W</v>
      </c>
      <c r="D110" s="1"/>
      <c r="E110" s="1" t="str">
        <f>IFERROR(INDEX(DD[data_type],MATCH(IF($N110=TRUE,$F110&amp;"/value",$F110),DD[identifier],0)),"")</f>
        <v>structure</v>
      </c>
      <c r="F110" s="4" t="s">
        <v>41595</v>
      </c>
      <c r="G110" s="4" t="s">
        <v>49394</v>
      </c>
      <c r="H110" s="2" t="str">
        <f>IFERROR(INDEX(DD[description],MATCH($F110,DD[identifier],0)),"")</f>
        <v>Time derivative of the thermal plasma energy content</v>
      </c>
      <c r="I110" s="1"/>
      <c r="J110" s="1"/>
      <c r="K110" s="4" t="s">
        <v>49709</v>
      </c>
      <c r="L110" s="1"/>
      <c r="M110" s="1"/>
      <c r="N110" s="1"/>
      <c r="O110" s="1"/>
      <c r="P110" s="1"/>
    </row>
    <row r="111" spans="1:16" ht="30" x14ac:dyDescent="0.25">
      <c r="A111" s="1" t="s">
        <v>49395</v>
      </c>
      <c r="B111" s="1"/>
      <c r="C111" s="1" t="str">
        <f>IFERROR(IF(INDEX(DD[units],MATCH($F111,DD[identifier],0))=0,"",INDEX(DD[units],MATCH($F111,DD[identifier],0))),"")</f>
        <v/>
      </c>
      <c r="D111" s="1"/>
      <c r="E111" s="1" t="str">
        <f>IFERROR(INDEX(DD[data_type],MATCH(IF($N111=TRUE,$F111&amp;"/value",$F111),DD[identifier],0)),"")</f>
        <v/>
      </c>
      <c r="F111" s="4"/>
      <c r="G111" s="4" t="s">
        <v>49436</v>
      </c>
      <c r="H111" s="2" t="str">
        <f>IFERROR(INDEX(DD[description],MATCH($F111,DD[identifier],0)),"")</f>
        <v/>
      </c>
      <c r="I111" s="1"/>
      <c r="J111" s="1" t="s">
        <v>80</v>
      </c>
      <c r="K111" s="4" t="s">
        <v>49619</v>
      </c>
      <c r="L111" s="1"/>
      <c r="M111" s="1"/>
      <c r="N111" s="1"/>
      <c r="O111" s="1"/>
      <c r="P111" s="1"/>
    </row>
    <row r="112" spans="1:16" x14ac:dyDescent="0.25">
      <c r="A112" s="1" t="s">
        <v>49396</v>
      </c>
      <c r="B112" s="1"/>
      <c r="C112" s="1" t="str">
        <f>IFERROR(IF(INDEX(DD[units],MATCH($F112,DD[identifier],0))=0,"",INDEX(DD[units],MATCH($F112,DD[identifier],0))),"")</f>
        <v>eV</v>
      </c>
      <c r="D112" s="1"/>
      <c r="E112" s="1" t="str">
        <f>IFERROR(INDEX(DD[data_type],MATCH(IF($N112=TRUE,$F112&amp;"/value",$F112),DD[identifier],0)),"")</f>
        <v>FLT_1D</v>
      </c>
      <c r="F112" s="4" t="s">
        <v>43980</v>
      </c>
      <c r="G112" s="4" t="s">
        <v>49437</v>
      </c>
      <c r="H112" s="2" t="str">
        <f>IFERROR(INDEX(DD[description],MATCH($F112,DD[identifier],0)),"")</f>
        <v>Electron temperature</v>
      </c>
      <c r="I112" s="1"/>
      <c r="J112" s="1" t="s">
        <v>17</v>
      </c>
      <c r="K112" s="4" t="s">
        <v>49593</v>
      </c>
      <c r="L112" s="1" t="s">
        <v>18</v>
      </c>
      <c r="M112" s="1"/>
      <c r="N112" s="1" t="b">
        <v>1</v>
      </c>
      <c r="O112" s="1"/>
      <c r="P112" s="1"/>
    </row>
    <row r="113" spans="1:16" ht="30" x14ac:dyDescent="0.25">
      <c r="A113" s="1" t="s">
        <v>49397</v>
      </c>
      <c r="B113" s="1"/>
      <c r="C113" s="1" t="str">
        <f>IFERROR(IF(INDEX(DD[units],MATCH($F113,DD[identifier],0))=0,"",INDEX(DD[units],MATCH($F113,DD[identifier],0))),"")</f>
        <v>eV</v>
      </c>
      <c r="D113" s="1"/>
      <c r="E113" s="1" t="str">
        <f>IFERROR(INDEX(DD[data_type],MATCH(IF($N113=TRUE,$F113&amp;"/value",$F113),DD[identifier],0)),"")</f>
        <v>FLT_1D</v>
      </c>
      <c r="F113" s="4" t="s">
        <v>41782</v>
      </c>
      <c r="G113" s="4" t="s">
        <v>49438</v>
      </c>
      <c r="H113" s="2" t="str">
        <f>IFERROR(INDEX(DD[description],MATCH($F113,DD[identifier],0)),"")</f>
        <v>Electron temperature</v>
      </c>
      <c r="I113" s="1"/>
      <c r="J113" s="1" t="s">
        <v>17</v>
      </c>
      <c r="K113" s="4" t="s">
        <v>49593</v>
      </c>
      <c r="L113" s="1" t="s">
        <v>18</v>
      </c>
      <c r="M113" s="1"/>
      <c r="N113" s="1" t="b">
        <v>1</v>
      </c>
      <c r="O113" s="1"/>
      <c r="P113" s="1"/>
    </row>
    <row r="114" spans="1:16" ht="30" x14ac:dyDescent="0.25">
      <c r="A114" s="1" t="s">
        <v>49398</v>
      </c>
      <c r="B114" s="1"/>
      <c r="C114" s="1" t="str">
        <f>IFERROR(IF(INDEX(DD[units],MATCH($F114,DD[identifier],0))=0,"",INDEX(DD[units],MATCH($F114,DD[identifier],0))),"")</f>
        <v>eV</v>
      </c>
      <c r="D114" s="1"/>
      <c r="E114" s="1" t="str">
        <f>IFERROR(INDEX(DD[data_type],MATCH(IF($N114=TRUE,$F114&amp;"/value",$F114),DD[identifier],0)),"")</f>
        <v>FLT_1D</v>
      </c>
      <c r="F114" s="4" t="s">
        <v>42501</v>
      </c>
      <c r="G114" s="4" t="s">
        <v>49439</v>
      </c>
      <c r="H114" s="2" t="str">
        <f>IFERROR(INDEX(DD[description],MATCH($F114,DD[identifier],0)),"")</f>
        <v>Electron temperature</v>
      </c>
      <c r="I114" s="1"/>
      <c r="J114" s="1" t="s">
        <v>66</v>
      </c>
      <c r="K114" s="4" t="s">
        <v>49690</v>
      </c>
      <c r="L114" s="1" t="s">
        <v>18</v>
      </c>
      <c r="M114" s="1"/>
      <c r="N114" s="1" t="b">
        <v>1</v>
      </c>
      <c r="O114" s="1"/>
      <c r="P114" s="1"/>
    </row>
    <row r="115" spans="1:16" ht="30" x14ac:dyDescent="0.25">
      <c r="A115" s="1" t="s">
        <v>49399</v>
      </c>
      <c r="B115" s="1"/>
      <c r="C115" s="1" t="str">
        <f>IFERROR(IF(INDEX(DD[units],MATCH($F115,DD[identifier],0))=0,"",INDEX(DD[units],MATCH($F115,DD[identifier],0))),"")</f>
        <v>eV</v>
      </c>
      <c r="D115" s="1"/>
      <c r="E115" s="1" t="str">
        <f>IFERROR(INDEX(DD[data_type],MATCH(IF($N115=TRUE,$F115&amp;"/value",$F115),DD[identifier],0)),"")</f>
        <v>FLT_1D</v>
      </c>
      <c r="F115" s="4" t="s">
        <v>43985</v>
      </c>
      <c r="G115" s="4" t="s">
        <v>49440</v>
      </c>
      <c r="H115" s="2" t="str">
        <f>IFERROR(INDEX(DD[description],MATCH($F115,DD[identifier],0)),"")</f>
        <v>Ion temperature (average over ion species)</v>
      </c>
      <c r="I115" s="1"/>
      <c r="J115" s="1" t="s">
        <v>17</v>
      </c>
      <c r="K115" s="4" t="s">
        <v>49593</v>
      </c>
      <c r="L115" s="1" t="s">
        <v>18</v>
      </c>
      <c r="M115" s="1"/>
      <c r="N115" s="1" t="b">
        <v>1</v>
      </c>
      <c r="O115" s="1"/>
      <c r="P115" s="1"/>
    </row>
    <row r="116" spans="1:16" ht="30" x14ac:dyDescent="0.25">
      <c r="A116" s="1" t="s">
        <v>49400</v>
      </c>
      <c r="B116" s="1"/>
      <c r="C116" s="1" t="str">
        <f>IFERROR(IF(INDEX(DD[units],MATCH($F116,DD[identifier],0))=0,"",INDEX(DD[units],MATCH($F116,DD[identifier],0))),"")</f>
        <v>eV</v>
      </c>
      <c r="D116" s="1"/>
      <c r="E116" s="1" t="str">
        <f>IFERROR(INDEX(DD[data_type],MATCH(IF($N116=TRUE,$F116&amp;"/value",$F116),DD[identifier],0)),"")</f>
        <v>FLT_1D</v>
      </c>
      <c r="F116" s="4" t="s">
        <v>41787</v>
      </c>
      <c r="G116" s="4" t="s">
        <v>49441</v>
      </c>
      <c r="H116" s="2" t="str">
        <f>IFERROR(INDEX(DD[description],MATCH($F116,DD[identifier],0)),"")</f>
        <v>Ion temperature (average over ion species)</v>
      </c>
      <c r="I116" s="1"/>
      <c r="J116" s="1" t="s">
        <v>17</v>
      </c>
      <c r="K116" s="4" t="s">
        <v>49593</v>
      </c>
      <c r="L116" s="1" t="s">
        <v>18</v>
      </c>
      <c r="M116" s="1"/>
      <c r="N116" s="1" t="b">
        <v>1</v>
      </c>
      <c r="O116" s="1"/>
      <c r="P116" s="1"/>
    </row>
    <row r="117" spans="1:16" ht="30" x14ac:dyDescent="0.25">
      <c r="A117" s="1" t="s">
        <v>49401</v>
      </c>
      <c r="B117" s="1"/>
      <c r="C117" s="1" t="str">
        <f>IFERROR(IF(INDEX(DD[units],MATCH($F117,DD[identifier],0))=0,"",INDEX(DD[units],MATCH($F117,DD[identifier],0))),"")</f>
        <v>eV</v>
      </c>
      <c r="D117" s="1"/>
      <c r="E117" s="1" t="str">
        <f>IFERROR(INDEX(DD[data_type],MATCH(IF($N117=TRUE,$F117&amp;"/value",$F117),DD[identifier],0)),"")</f>
        <v>FLT_1D</v>
      </c>
      <c r="F117" s="4" t="s">
        <v>42506</v>
      </c>
      <c r="G117" s="4" t="s">
        <v>49442</v>
      </c>
      <c r="H117" s="2" t="str">
        <f>IFERROR(INDEX(DD[description],MATCH($F117,DD[identifier],0)),"")</f>
        <v>Ion temperature (average over ion species)</v>
      </c>
      <c r="I117" s="1"/>
      <c r="J117" s="1" t="s">
        <v>66</v>
      </c>
      <c r="K117" s="4" t="s">
        <v>49620</v>
      </c>
      <c r="L117" s="1" t="s">
        <v>18</v>
      </c>
      <c r="M117" s="1"/>
      <c r="N117" s="1" t="b">
        <v>1</v>
      </c>
      <c r="O117" s="1"/>
      <c r="P117" s="1"/>
    </row>
    <row r="118" spans="1:16" ht="45" x14ac:dyDescent="0.25">
      <c r="A118" s="1" t="s">
        <v>49402</v>
      </c>
      <c r="B118" s="1"/>
      <c r="C118" s="1" t="str">
        <f>IFERROR(IF(INDEX(DD[units],MATCH($F118,DD[identifier],0))=0,"",INDEX(DD[units],MATCH($F118,DD[identifier],0))),"")</f>
        <v>J</v>
      </c>
      <c r="D118" s="1"/>
      <c r="E118" s="1" t="str">
        <f>IFERROR(INDEX(DD[data_type],MATCH(IF($N118=TRUE,$F118&amp;"/value",$F118),DD[identifier],0)),"")</f>
        <v>FLT_1D</v>
      </c>
      <c r="F118" s="4" t="s">
        <v>41553</v>
      </c>
      <c r="G118" s="4" t="s">
        <v>49443</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49403</v>
      </c>
      <c r="B119" s="1"/>
      <c r="C119" s="1" t="str">
        <f>IFERROR(IF(INDEX(DD[units],MATCH($F119,DD[identifier],0))=0,"",INDEX(DD[units],MATCH($F119,DD[identifier],0))),"")</f>
        <v>J</v>
      </c>
      <c r="D119" s="1"/>
      <c r="E119" s="1" t="str">
        <f>IFERROR(INDEX(DD[data_type],MATCH(IF($N119=TRUE,$F119&amp;"/value",$F119),DD[identifier],0)),"")</f>
        <v>FLT_1D</v>
      </c>
      <c r="F119" s="4" t="s">
        <v>41571</v>
      </c>
      <c r="G119" s="4" t="s">
        <v>49444</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49404</v>
      </c>
      <c r="B120" s="1"/>
      <c r="C120" s="1" t="str">
        <f>IFERROR(IF(INDEX(DD[units],MATCH($F120,DD[identifier],0))=0,"",INDEX(DD[units],MATCH($F120,DD[identifier],0))),"")</f>
        <v>J</v>
      </c>
      <c r="D120" s="1"/>
      <c r="E120" s="1" t="str">
        <f>IFERROR(INDEX(DD[data_type],MATCH(IF($N120=TRUE,$F120&amp;"/value",$F120),DD[identifier],0)),"")</f>
        <v>FLT_1D</v>
      </c>
      <c r="F120" s="4" t="s">
        <v>41577</v>
      </c>
      <c r="G120" s="4" t="s">
        <v>49445</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49405</v>
      </c>
      <c r="B121" s="1"/>
      <c r="C121" s="1" t="str">
        <f>IFERROR(IF(INDEX(DD[units],MATCH($F121,DD[identifier],0))=0,"",INDEX(DD[units],MATCH($F121,DD[identifier],0))),"")</f>
        <v>J</v>
      </c>
      <c r="D121" s="1"/>
      <c r="E121" s="1" t="str">
        <f>IFERROR(INDEX(DD[data_type],MATCH(IF($N121=TRUE,$F121&amp;"/value",$F121),DD[identifier],0)),"")</f>
        <v>FLT_1D</v>
      </c>
      <c r="F121" s="4" t="s">
        <v>41589</v>
      </c>
      <c r="G121" s="4" t="s">
        <v>49446</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49406</v>
      </c>
      <c r="B122" s="1"/>
      <c r="C122" s="1" t="str">
        <f>IFERROR(IF(INDEX(DD[units],MATCH($F122,DD[identifier],0))=0,"",INDEX(DD[units],MATCH($F122,DD[identifier],0))),"")</f>
        <v>J</v>
      </c>
      <c r="D122" s="1"/>
      <c r="E122" s="1" t="str">
        <f>IFERROR(INDEX(DD[data_type],MATCH(IF($N122=TRUE,$F122&amp;"/value",$F122),DD[identifier],0)),"")</f>
        <v>FLT_1D</v>
      </c>
      <c r="F122" s="4" t="s">
        <v>41583</v>
      </c>
      <c r="G122" s="4" t="s">
        <v>49447</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49407</v>
      </c>
      <c r="B123" s="1"/>
      <c r="C123" s="1" t="str">
        <f>IFERROR(IF(INDEX(DD[units],MATCH($F123,DD[identifier],0))=0,"",INDEX(DD[units],MATCH($F123,DD[identifier],0))),"")</f>
        <v>J</v>
      </c>
      <c r="D123" s="1"/>
      <c r="E123" s="1" t="str">
        <f>IFERROR(INDEX(DD[data_type],MATCH(IF($N123=TRUE,$F123&amp;"/value",$F123),DD[identifier],0)),"")</f>
        <v>FLT_1D</v>
      </c>
      <c r="F123" s="4" t="s">
        <v>41607</v>
      </c>
      <c r="G123" s="4" t="s">
        <v>49448</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49408</v>
      </c>
      <c r="B124" s="1"/>
      <c r="C124" s="1" t="str">
        <f>IFERROR(IF(INDEX(DD[units],MATCH($F124,DD[identifier],0))=0,"",INDEX(DD[units],MATCH($F124,DD[identifier],0))),"")</f>
        <v>J</v>
      </c>
      <c r="D124" s="1"/>
      <c r="E124" s="1" t="str">
        <f>IFERROR(INDEX(DD[data_type],MATCH(IF($N124=TRUE,$F124&amp;"/value",$F124),DD[identifier],0)),"")</f>
        <v>FLT_1D</v>
      </c>
      <c r="F124" s="4" t="s">
        <v>41613</v>
      </c>
      <c r="G124" s="4" t="s">
        <v>49449</v>
      </c>
      <c r="H124" s="2" t="str">
        <f>IFERROR(INDEX(DD[description],MATCH($F124,DD[identifier],0)),"")</f>
        <v>Fast particles parallel energy content = 3/2 * integral over the plasma volume of the fast parallel pressure</v>
      </c>
      <c r="I124" s="1"/>
      <c r="J124" s="1" t="s">
        <v>17</v>
      </c>
      <c r="K124" s="4" t="s">
        <v>49661</v>
      </c>
      <c r="L124" s="1" t="s">
        <v>18</v>
      </c>
      <c r="M124" s="1"/>
      <c r="N124" s="1" t="b">
        <v>1</v>
      </c>
      <c r="O124" s="1"/>
      <c r="P124" s="1"/>
    </row>
    <row r="125" spans="1:16" ht="120" x14ac:dyDescent="0.25">
      <c r="A125" t="s">
        <v>49409</v>
      </c>
      <c r="B125" s="1"/>
      <c r="C125" s="1" t="str">
        <f>IFERROR(IF(INDEX(DD[units],MATCH($F125,DD[identifier],0))=0,"",INDEX(DD[units],MATCH($F125,DD[identifier],0))),"")</f>
        <v/>
      </c>
      <c r="D125" s="1"/>
      <c r="E125" s="1" t="str">
        <f>IFERROR(INDEX(DD[data_type],MATCH(IF($N125=TRUE,$F125&amp;"/value",$F125),DD[identifier],0)),"")</f>
        <v/>
      </c>
      <c r="F125" s="4"/>
      <c r="G125" s="4" t="s">
        <v>49450</v>
      </c>
      <c r="H125" s="2" t="str">
        <f>IFERROR(INDEX(DD[description],MATCH($F125,DD[identifier],0)),"")</f>
        <v/>
      </c>
      <c r="I125" s="1"/>
      <c r="J125" s="1"/>
      <c r="K125" s="4" t="s">
        <v>49710</v>
      </c>
      <c r="L125" s="1"/>
      <c r="M125" s="1"/>
      <c r="N125" s="1"/>
      <c r="O125" s="1"/>
      <c r="P125" s="1"/>
    </row>
    <row r="126" spans="1:16" ht="90" x14ac:dyDescent="0.25">
      <c r="A126" s="1" t="s">
        <v>49410</v>
      </c>
      <c r="B126" s="1"/>
      <c r="C126" s="1" t="str">
        <f>IFERROR(IF(INDEX(DD[units],MATCH($F126,DD[identifier],0))=0,"",INDEX(DD[units],MATCH($F126,DD[identifier],0))),"")</f>
        <v/>
      </c>
      <c r="D126" s="1"/>
      <c r="E126" s="1" t="str">
        <f>IFERROR(INDEX(DD[data_type],MATCH(IF($N126=TRUE,$F126&amp;"/value",$F126),DD[identifier],0)),"")</f>
        <v/>
      </c>
      <c r="F126" s="4"/>
      <c r="G126" s="4" t="s">
        <v>49451</v>
      </c>
      <c r="H126" s="2" t="str">
        <f>IFERROR(INDEX(DD[description],MATCH($F126,DD[identifier],0)),"")</f>
        <v/>
      </c>
      <c r="I126" s="1"/>
      <c r="J126" s="1"/>
      <c r="K126" s="4" t="s">
        <v>49711</v>
      </c>
      <c r="L126" s="1"/>
      <c r="M126" s="1"/>
      <c r="N126" s="1"/>
      <c r="O126" s="1"/>
      <c r="P126" s="1"/>
    </row>
    <row r="127" spans="1:16" ht="120" x14ac:dyDescent="0.25">
      <c r="A127" s="1" t="s">
        <v>49411</v>
      </c>
      <c r="B127" s="1"/>
      <c r="C127" s="1" t="str">
        <f>IFERROR(IF(INDEX(DD[units],MATCH($F127,DD[identifier],0))=0,"",INDEX(DD[units],MATCH($F127,DD[identifier],0))),"")</f>
        <v/>
      </c>
      <c r="D127" s="1"/>
      <c r="E127" s="1" t="str">
        <f>IFERROR(INDEX(DD[data_type],MATCH(IF($N127=TRUE,$F127&amp;"/value",$F127),DD[identifier],0)),"")</f>
        <v/>
      </c>
      <c r="F127" s="4"/>
      <c r="G127" s="4" t="s">
        <v>49452</v>
      </c>
      <c r="H127" s="2" t="str">
        <f>IFERROR(INDEX(DD[description],MATCH($F127,DD[identifier],0)),"")</f>
        <v/>
      </c>
      <c r="I127" s="1"/>
      <c r="J127" s="1"/>
      <c r="K127" s="4" t="s">
        <v>49712</v>
      </c>
      <c r="L127" s="1"/>
      <c r="M127" s="1"/>
      <c r="N127" s="1"/>
      <c r="O127" s="1"/>
      <c r="P127" s="1"/>
    </row>
    <row r="128" spans="1:16" ht="90" x14ac:dyDescent="0.25">
      <c r="A128" s="1" t="s">
        <v>49412</v>
      </c>
      <c r="B128" s="1"/>
      <c r="C128" s="1" t="str">
        <f>IFERROR(IF(INDEX(DD[units],MATCH($F128,DD[identifier],0))=0,"",INDEX(DD[units],MATCH($F128,DD[identifier],0))),"")</f>
        <v/>
      </c>
      <c r="D128" s="1"/>
      <c r="E128" s="1" t="str">
        <f>IFERROR(INDEX(DD[data_type],MATCH(IF($N128=TRUE,$F128&amp;"/value",$F128),DD[identifier],0)),"")</f>
        <v/>
      </c>
      <c r="F128" s="4"/>
      <c r="G128" s="4" t="s">
        <v>49453</v>
      </c>
      <c r="H128" s="2" t="str">
        <f>IFERROR(INDEX(DD[description],MATCH($F128,DD[identifier],0)),"")</f>
        <v/>
      </c>
      <c r="I128" s="1"/>
      <c r="J128" s="1"/>
      <c r="K128" s="4" t="s">
        <v>49713</v>
      </c>
      <c r="L128" s="1"/>
      <c r="M128" s="1"/>
      <c r="N128" s="1"/>
      <c r="O128" s="1"/>
      <c r="P128" s="1"/>
    </row>
    <row r="129" spans="1:16" ht="75" x14ac:dyDescent="0.25">
      <c r="A129" s="1" t="s">
        <v>49413</v>
      </c>
      <c r="B129" s="1"/>
      <c r="C129" s="1" t="str">
        <f>IFERROR(IF(INDEX(DD[units],MATCH($F129,DD[identifier],0))=0,"",INDEX(DD[units],MATCH($F129,DD[identifier],0))),"")</f>
        <v/>
      </c>
      <c r="D129" s="1"/>
      <c r="E129" s="1" t="str">
        <f>IFERROR(INDEX(DD[data_type],MATCH(IF($N129=TRUE,$F129&amp;"/value",$F129),DD[identifier],0)),"")</f>
        <v/>
      </c>
      <c r="F129" s="4"/>
      <c r="G129" s="4" t="s">
        <v>49454</v>
      </c>
      <c r="H129" s="2" t="str">
        <f>IFERROR(INDEX(DD[description],MATCH($F129,DD[identifier],0)),"")</f>
        <v/>
      </c>
      <c r="I129" s="1"/>
      <c r="J129" s="1"/>
      <c r="K129" s="4" t="s">
        <v>49714</v>
      </c>
      <c r="L129" s="7"/>
      <c r="M129" s="1"/>
      <c r="N129" s="1"/>
      <c r="O129" s="1"/>
      <c r="P129" s="1"/>
    </row>
    <row r="130" spans="1:16" ht="30" x14ac:dyDescent="0.25">
      <c r="A130" s="1" t="s">
        <v>49414</v>
      </c>
      <c r="B130" s="1"/>
      <c r="C130" s="1" t="str">
        <f>IFERROR(IF(INDEX(DD[units],MATCH($F130,DD[identifier],0))=0,"",INDEX(DD[units],MATCH($F130,DD[identifier],0))),"")</f>
        <v>s</v>
      </c>
      <c r="D130" s="1"/>
      <c r="E130" s="1" t="str">
        <f>IFERROR(INDEX(DD[data_type],MATCH(IF($N130=TRUE,$F130&amp;"/value",$F130),DD[identifier],0)),"")</f>
        <v>structure</v>
      </c>
      <c r="F130" s="4" t="s">
        <v>41650</v>
      </c>
      <c r="G130" s="4" t="s">
        <v>49455</v>
      </c>
      <c r="H130" s="2" t="str">
        <f>IFERROR(INDEX(DD[description],MATCH($F130,DD[identifier],0)),"")</f>
        <v>Energy confinement time</v>
      </c>
      <c r="I130" s="1"/>
      <c r="J130" s="1" t="s">
        <v>49560</v>
      </c>
      <c r="K130" s="4" t="s">
        <v>49662</v>
      </c>
      <c r="L130" s="7"/>
      <c r="M130" s="1"/>
      <c r="N130" s="1"/>
      <c r="O130" s="1"/>
      <c r="P130" s="1"/>
    </row>
    <row r="131" spans="1:16" ht="30" x14ac:dyDescent="0.25">
      <c r="A131" s="1" t="s">
        <v>49415</v>
      </c>
      <c r="B131" s="1"/>
      <c r="C131" s="1" t="str">
        <f>IFERROR(IF(INDEX(DD[units],MATCH($F131,DD[identifier],0))=0,"",INDEX(DD[units],MATCH($F131,DD[identifier],0))),"")</f>
        <v>s</v>
      </c>
      <c r="D131" s="1"/>
      <c r="E131" s="1" t="str">
        <f>IFERROR(INDEX(DD[data_type],MATCH(IF($N131=TRUE,$F131&amp;"/value",$F131),DD[identifier],0)),"")</f>
        <v>structure</v>
      </c>
      <c r="F131" s="4" t="s">
        <v>41650</v>
      </c>
      <c r="G131" s="4" t="s">
        <v>49456</v>
      </c>
      <c r="H131" s="2" t="str">
        <f>IFERROR(INDEX(DD[description],MATCH($F131,DD[identifier],0)),"")</f>
        <v>Energy confinement time</v>
      </c>
      <c r="I131" s="1"/>
      <c r="J131" s="1" t="s">
        <v>49560</v>
      </c>
      <c r="K131" s="4" t="s">
        <v>49662</v>
      </c>
      <c r="L131" s="1"/>
      <c r="M131" s="1"/>
      <c r="N131" s="1"/>
      <c r="O131" s="1"/>
      <c r="P131" s="1"/>
    </row>
    <row r="132" spans="1:16" ht="30" x14ac:dyDescent="0.25">
      <c r="A132" s="1" t="s">
        <v>49416</v>
      </c>
      <c r="B132" s="1"/>
      <c r="C132" s="1" t="str">
        <f>IFERROR(IF(INDEX(DD[units],MATCH($F132,DD[identifier],0))=0,"",INDEX(DD[units],MATCH($F132,DD[identifier],0))),"")</f>
        <v>s</v>
      </c>
      <c r="D132" s="1"/>
      <c r="E132" s="1" t="str">
        <f>IFERROR(INDEX(DD[data_type],MATCH(IF($N132=TRUE,$F132&amp;"/value",$F132),DD[identifier],0)),"")</f>
        <v>structure</v>
      </c>
      <c r="F132" s="4" t="s">
        <v>41650</v>
      </c>
      <c r="G132" s="4" t="s">
        <v>49457</v>
      </c>
      <c r="H132" s="2" t="str">
        <f>IFERROR(INDEX(DD[description],MATCH($F132,DD[identifier],0)),"")</f>
        <v>Energy confinement time</v>
      </c>
      <c r="I132" s="1"/>
      <c r="J132" s="1" t="s">
        <v>49560</v>
      </c>
      <c r="K132" s="4" t="s">
        <v>49662</v>
      </c>
      <c r="L132" s="1"/>
      <c r="M132" s="1"/>
      <c r="N132" s="1"/>
      <c r="O132" s="1"/>
      <c r="P132" s="1"/>
    </row>
    <row r="133" spans="1:16" ht="45" x14ac:dyDescent="0.25">
      <c r="A133" s="1" t="s">
        <v>49417</v>
      </c>
      <c r="B133" s="1"/>
      <c r="C133" s="1" t="str">
        <f>IFERROR(IF(INDEX(DD[units],MATCH($F133,DD[identifier],0))=0,"",INDEX(DD[units],MATCH($F133,DD[identifier],0))),"")</f>
        <v>s</v>
      </c>
      <c r="D133" s="1"/>
      <c r="E133" s="1" t="str">
        <f>IFERROR(INDEX(DD[data_type],MATCH(IF($N133=TRUE,$F133&amp;"/value",$F133),DD[identifier],0)),"")</f>
        <v>structure</v>
      </c>
      <c r="F133" s="4" t="s">
        <v>41650</v>
      </c>
      <c r="G133" s="4" t="s">
        <v>49458</v>
      </c>
      <c r="H133" s="2" t="str">
        <f>IFERROR(INDEX(DD[description],MATCH($F133,DD[identifier],0)),"")</f>
        <v>Energy confinement time</v>
      </c>
      <c r="I133" s="1"/>
      <c r="J133" s="1" t="s">
        <v>49560</v>
      </c>
      <c r="K133" s="4" t="s">
        <v>49662</v>
      </c>
      <c r="L133" s="1"/>
      <c r="M133" s="1"/>
      <c r="N133" s="1"/>
      <c r="O133" s="1"/>
      <c r="P133" s="1"/>
    </row>
    <row r="134" spans="1:16" ht="90" x14ac:dyDescent="0.25">
      <c r="A134" s="1" t="s">
        <v>49418</v>
      </c>
      <c r="B134" s="1"/>
      <c r="C134" s="1" t="str">
        <f>IFERROR(IF(INDEX(DD[units],MATCH($F134,DD[identifier],0))=0,"",INDEX(DD[units],MATCH($F134,DD[identifier],0))),"")</f>
        <v/>
      </c>
      <c r="D134" s="1"/>
      <c r="E134" s="1" t="str">
        <f>IFERROR(INDEX(DD[data_type],MATCH(IF($N134=TRUE,$F134&amp;"/value",$F134),DD[identifier],0)),"")</f>
        <v/>
      </c>
      <c r="F134" s="4"/>
      <c r="G134" s="4" t="s">
        <v>49459</v>
      </c>
      <c r="H134" s="2" t="str">
        <f>IFERROR(INDEX(DD[description],MATCH($F134,DD[identifier],0)),"")</f>
        <v/>
      </c>
      <c r="I134" s="1"/>
      <c r="J134" s="1"/>
      <c r="K134" s="4" t="s">
        <v>49715</v>
      </c>
      <c r="L134" s="1"/>
      <c r="M134" s="1"/>
      <c r="N134" s="1"/>
      <c r="O134" s="1"/>
      <c r="P134" s="1"/>
    </row>
    <row r="135" spans="1:16" ht="150" x14ac:dyDescent="0.25">
      <c r="A135" s="1" t="s">
        <v>49419</v>
      </c>
      <c r="B135" s="1"/>
      <c r="C135" s="1" t="str">
        <f>IFERROR(IF(INDEX(DD[units],MATCH($F135,DD[identifier],0))=0,"",INDEX(DD[units],MATCH($F135,DD[identifier],0))),"")</f>
        <v/>
      </c>
      <c r="D135" s="1"/>
      <c r="E135" s="1" t="str">
        <f>IFERROR(INDEX(DD[data_type],MATCH(IF($N135=TRUE,$F135&amp;"/value",$F135),DD[identifier],0)),"")</f>
        <v/>
      </c>
      <c r="F135" s="4"/>
      <c r="G135" s="4" t="s">
        <v>49460</v>
      </c>
      <c r="H135" s="2" t="str">
        <f>IFERROR(INDEX(DD[description],MATCH($F135,DD[identifier],0)),"")</f>
        <v/>
      </c>
      <c r="I135" s="1"/>
      <c r="J135" s="1"/>
      <c r="K135" s="4" t="s">
        <v>49716</v>
      </c>
      <c r="L135" s="1"/>
      <c r="M135" s="1"/>
      <c r="N135" s="1"/>
      <c r="O135" s="1"/>
      <c r="P135" s="1"/>
    </row>
    <row r="136" spans="1:16" ht="60" x14ac:dyDescent="0.25">
      <c r="A136" s="1" t="s">
        <v>49420</v>
      </c>
      <c r="B136" s="1"/>
      <c r="C136" s="1" t="str">
        <f>IFERROR(IF(INDEX(DD[units],MATCH($F136,DD[identifier],0))=0,"",INDEX(DD[units],MATCH($F136,DD[identifier],0))),"")</f>
        <v/>
      </c>
      <c r="D136" s="1"/>
      <c r="E136" s="1" t="str">
        <f>IFERROR(INDEX(DD[data_type],MATCH(IF($N136=TRUE,$F136&amp;"/value",$F136),DD[identifier],0)),"")</f>
        <v/>
      </c>
      <c r="F136" s="4"/>
      <c r="G136" s="4" t="s">
        <v>49461</v>
      </c>
      <c r="H136" s="2" t="str">
        <f>IFERROR(INDEX(DD[description],MATCH($F136,DD[identifier],0)),"")</f>
        <v/>
      </c>
      <c r="I136" s="1"/>
      <c r="J136" s="1"/>
      <c r="K136" s="4" t="s">
        <v>49717</v>
      </c>
      <c r="L136" s="1"/>
      <c r="M136" s="1"/>
      <c r="N136" s="1"/>
      <c r="O136" s="1"/>
      <c r="P136" s="1"/>
    </row>
    <row r="137" spans="1:16" ht="105" x14ac:dyDescent="0.25">
      <c r="A137" s="1" t="s">
        <v>49421</v>
      </c>
      <c r="B137" s="1"/>
      <c r="C137" s="1" t="str">
        <f>IFERROR(IF(INDEX(DD[units],MATCH($F137,DD[identifier],0))=0,"",INDEX(DD[units],MATCH($F137,DD[identifier],0))),"")</f>
        <v/>
      </c>
      <c r="D137" s="1"/>
      <c r="E137" s="1" t="str">
        <f>IFERROR(INDEX(DD[data_type],MATCH(IF($N137=TRUE,$F137&amp;"/value",$F137),DD[identifier],0)),"")</f>
        <v/>
      </c>
      <c r="F137" s="4"/>
      <c r="G137" s="4" t="s">
        <v>49462</v>
      </c>
      <c r="H137" s="2"/>
      <c r="I137" s="1"/>
      <c r="J137" s="1"/>
      <c r="K137" s="4" t="s">
        <v>49718</v>
      </c>
      <c r="L137" s="1"/>
      <c r="M137" s="1"/>
      <c r="N137" s="1"/>
      <c r="O137" s="1"/>
      <c r="P137" s="1"/>
    </row>
    <row r="138" spans="1:16" ht="90" x14ac:dyDescent="0.25">
      <c r="A138" s="1" t="s">
        <v>49422</v>
      </c>
      <c r="B138" s="1"/>
      <c r="C138" s="1" t="str">
        <f>IFERROR(IF(INDEX(DD[units],MATCH($F138,DD[identifier],0))=0,"",INDEX(DD[units],MATCH($F138,DD[identifier],0))),"")</f>
        <v/>
      </c>
      <c r="D138" s="1"/>
      <c r="E138" s="1" t="str">
        <f>IFERROR(INDEX(DD[data_type],MATCH(IF($N138=TRUE,$F138&amp;"/value",$F138),DD[identifier],0)),"")</f>
        <v/>
      </c>
      <c r="F138" s="4" t="s">
        <v>49665</v>
      </c>
      <c r="G138" s="4" t="s">
        <v>49463</v>
      </c>
      <c r="H138" s="2" t="str">
        <f>IFERROR(INDEX(DD[description],MATCH($F138,DD[identifier],0)),"")</f>
        <v/>
      </c>
      <c r="I138" s="1"/>
      <c r="J138" s="1" t="s">
        <v>17</v>
      </c>
      <c r="K138" s="4" t="s">
        <v>49621</v>
      </c>
      <c r="L138" s="1" t="s">
        <v>18</v>
      </c>
      <c r="M138" s="1"/>
      <c r="N138" s="1" t="b">
        <v>1</v>
      </c>
      <c r="O138" s="8" t="s">
        <v>49685</v>
      </c>
      <c r="P138" s="1"/>
    </row>
    <row r="139" spans="1:16" ht="28.5" x14ac:dyDescent="0.25">
      <c r="A139" s="1" t="s">
        <v>49423</v>
      </c>
      <c r="B139" s="1"/>
      <c r="C139" s="1" t="str">
        <f>IFERROR(IF(INDEX(DD[units],MATCH($F139,DD[identifier],0))=0,"",INDEX(DD[units],MATCH($F139,DD[identifier],0))),"")</f>
        <v/>
      </c>
      <c r="D139" s="1"/>
      <c r="E139" s="1" t="str">
        <f>IFERROR(INDEX(DD[data_type],MATCH(IF($N139=TRUE,$F139&amp;"/value",$F139),DD[identifier],0)),"")</f>
        <v/>
      </c>
      <c r="F139" s="4" t="s">
        <v>49666</v>
      </c>
      <c r="G139" s="4" t="s">
        <v>49464</v>
      </c>
      <c r="H139" s="2" t="str">
        <f>IFERROR(INDEX(DD[description],MATCH($F139,DD[identifier],0)),"")</f>
        <v/>
      </c>
      <c r="I139" s="1"/>
      <c r="J139" s="1" t="s">
        <v>17</v>
      </c>
      <c r="K139" s="4" t="s">
        <v>49622</v>
      </c>
      <c r="L139" s="1" t="s">
        <v>18</v>
      </c>
      <c r="M139" s="1"/>
      <c r="N139" s="1" t="b">
        <v>1</v>
      </c>
      <c r="O139" s="8" t="s">
        <v>49685</v>
      </c>
      <c r="P139" s="1"/>
    </row>
    <row r="140" spans="1:16" ht="75" x14ac:dyDescent="0.25">
      <c r="A140" s="1" t="s">
        <v>49424</v>
      </c>
      <c r="B140" s="1"/>
      <c r="C140" s="1" t="str">
        <f>IFERROR(IF(INDEX(DD[units],MATCH($F140,DD[identifier],0))=0,"",INDEX(DD[units],MATCH($F140,DD[identifier],0))),"")</f>
        <v/>
      </c>
      <c r="D140" s="1"/>
      <c r="E140" s="1" t="str">
        <f>IFERROR(INDEX(DD[data_type],MATCH(IF($N140=TRUE,$F140&amp;"/value",$F140),DD[identifier],0)),"")</f>
        <v/>
      </c>
      <c r="F140" s="4"/>
      <c r="G140" s="4" t="s">
        <v>49465</v>
      </c>
      <c r="H140" s="2" t="str">
        <f>IFERROR(INDEX(DD[description],MATCH($F140,DD[identifier],0)),"")</f>
        <v/>
      </c>
      <c r="I140" s="1"/>
      <c r="J140" s="1"/>
      <c r="K140" s="4" t="s">
        <v>49719</v>
      </c>
      <c r="L140" s="1"/>
      <c r="M140" s="1"/>
      <c r="N140" s="1"/>
      <c r="O140" s="1"/>
      <c r="P140" s="1"/>
    </row>
    <row r="141" spans="1:16" ht="120" x14ac:dyDescent="0.25">
      <c r="A141" s="1" t="s">
        <v>49425</v>
      </c>
      <c r="B141" s="1"/>
      <c r="C141" s="1" t="str">
        <f>IFERROR(IF(INDEX(DD[units],MATCH($F141,DD[identifier],0))=0,"",INDEX(DD[units],MATCH($F141,DD[identifier],0))),"")</f>
        <v/>
      </c>
      <c r="D141" s="1"/>
      <c r="E141" s="1" t="str">
        <f>IFERROR(INDEX(DD[data_type],MATCH(IF($N141=TRUE,$F141&amp;"/value",$F141),DD[identifier],0)),"")</f>
        <v/>
      </c>
      <c r="F141" s="4"/>
      <c r="G141" s="4" t="s">
        <v>49466</v>
      </c>
      <c r="H141" s="2" t="str">
        <f>IFERROR(INDEX(DD[description],MATCH($F141,DD[identifier],0)),"")</f>
        <v/>
      </c>
      <c r="I141" s="1"/>
      <c r="J141" s="1"/>
      <c r="K141" s="4" t="s">
        <v>49720</v>
      </c>
      <c r="L141" s="1"/>
      <c r="M141" s="1"/>
      <c r="N141" s="1"/>
      <c r="O141" s="1"/>
      <c r="P141" s="1"/>
    </row>
    <row r="142" spans="1:16" ht="120" x14ac:dyDescent="0.25">
      <c r="A142" s="1" t="s">
        <v>49426</v>
      </c>
      <c r="B142" s="1"/>
      <c r="C142" s="1" t="str">
        <f>IFERROR(IF(INDEX(DD[units],MATCH($F142,DD[identifier],0))=0,"",INDEX(DD[units],MATCH($F142,DD[identifier],0))),"")</f>
        <v/>
      </c>
      <c r="D142" s="1"/>
      <c r="E142" s="1" t="str">
        <f>IFERROR(INDEX(DD[data_type],MATCH(IF($N142=TRUE,$F142&amp;"/value",$F142),DD[identifier],0)),"")</f>
        <v/>
      </c>
      <c r="F142" s="4"/>
      <c r="G142" s="4" t="s">
        <v>49467</v>
      </c>
      <c r="H142" s="2" t="str">
        <f>IFERROR(INDEX(DD[description],MATCH($F142,DD[identifier],0)),"")</f>
        <v/>
      </c>
      <c r="I142" s="1"/>
      <c r="J142" s="1"/>
      <c r="K142" s="4" t="s">
        <v>49721</v>
      </c>
      <c r="L142" s="1"/>
      <c r="M142" s="1"/>
      <c r="N142" s="1"/>
      <c r="O142" s="1"/>
      <c r="P142" s="1"/>
    </row>
    <row r="143" spans="1:16" ht="75" x14ac:dyDescent="0.25">
      <c r="A143" s="1" t="s">
        <v>49427</v>
      </c>
      <c r="B143" s="1"/>
      <c r="C143" s="1" t="str">
        <f>IFERROR(IF(INDEX(DD[units],MATCH($F143,DD[identifier],0))=0,"",INDEX(DD[units],MATCH($F143,DD[identifier],0))),"")</f>
        <v/>
      </c>
      <c r="D143" s="1"/>
      <c r="E143" s="1" t="str">
        <f>IFERROR(INDEX(DD[data_type],MATCH(IF($N143=TRUE,$F143&amp;"/value",$F143),DD[identifier],0)),"")</f>
        <v/>
      </c>
      <c r="F143" s="4"/>
      <c r="G143" s="4" t="s">
        <v>49468</v>
      </c>
      <c r="H143" s="2" t="str">
        <f>IFERROR(INDEX(DD[description],MATCH($F143,DD[identifier],0)),"")</f>
        <v/>
      </c>
      <c r="I143" s="1"/>
      <c r="J143" s="1"/>
      <c r="K143" s="4" t="s">
        <v>49722</v>
      </c>
      <c r="L143" s="1"/>
      <c r="M143" s="1"/>
      <c r="N143" s="1"/>
      <c r="O143" s="1"/>
      <c r="P143" s="1"/>
    </row>
    <row r="144" spans="1:16" ht="60" x14ac:dyDescent="0.25">
      <c r="A144" s="1" t="s">
        <v>49428</v>
      </c>
      <c r="B144" s="1"/>
      <c r="C144" s="1" t="str">
        <f>IFERROR(IF(INDEX(DD[units],MATCH($F144,DD[identifier],0))=0,"",INDEX(DD[units],MATCH($F144,DD[identifier],0))),"")</f>
        <v/>
      </c>
      <c r="D144" s="1" t="s">
        <v>49648</v>
      </c>
      <c r="E144" s="1" t="str">
        <f>IFERROR(INDEX(DD[data_type],MATCH(IF($N144=TRUE,$F144&amp;"/value",$F144),DD[identifier],0)),"")</f>
        <v/>
      </c>
      <c r="F144" s="4"/>
      <c r="G144" s="4" t="s">
        <v>49469</v>
      </c>
      <c r="H144" s="2"/>
      <c r="I144" s="1"/>
      <c r="J144" s="1" t="s">
        <v>80</v>
      </c>
      <c r="K144" s="4" t="s">
        <v>49623</v>
      </c>
      <c r="L144" s="1"/>
      <c r="M144" s="1"/>
      <c r="N144" s="1"/>
      <c r="O144" s="1"/>
      <c r="P144" s="1"/>
    </row>
    <row r="145" spans="1:16" ht="30" x14ac:dyDescent="0.25">
      <c r="A145" s="1" t="s">
        <v>49429</v>
      </c>
      <c r="B145" s="1"/>
      <c r="C145" s="1" t="str">
        <f>IFERROR(IF(INDEX(DD[units],MATCH($F145,DD[identifier],0))=0,"",INDEX(DD[units],MATCH($F145,DD[identifier],0))),"")</f>
        <v>1</v>
      </c>
      <c r="D145" s="1"/>
      <c r="E145" s="1" t="str">
        <f>IFERROR(INDEX(DD[data_type],MATCH(IF($N145=TRUE,$F145&amp;"/value",$F145),DD[identifier],0)),"")</f>
        <v>FLT_1D</v>
      </c>
      <c r="F145" s="4" t="s">
        <v>43278</v>
      </c>
      <c r="G145" s="4" t="s">
        <v>49470</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49430</v>
      </c>
      <c r="B146" s="1"/>
      <c r="C146" s="1" t="str">
        <f>IFERROR(IF(INDEX(DD[units],MATCH($F146,DD[identifier],0))=0,"",INDEX(DD[units],MATCH($F146,DD[identifier],0))),"")</f>
        <v>1</v>
      </c>
      <c r="D146" s="1"/>
      <c r="E146" s="1" t="str">
        <f>IFERROR(INDEX(DD[data_type],MATCH(IF($N146=TRUE,$F146&amp;"/value",$F146),DD[identifier],0)),"")</f>
        <v>FLT_1D</v>
      </c>
      <c r="F146" s="4" t="s">
        <v>43283</v>
      </c>
      <c r="G146" s="4" t="s">
        <v>49471</v>
      </c>
      <c r="H146" s="2" t="str">
        <f>IFERROR(INDEX(DD[description],MATCH($F146,DD[identifier],0)),"")</f>
        <v>Lower triangularity of the plasma boundary</v>
      </c>
      <c r="I146" s="1"/>
      <c r="J146" s="1" t="s">
        <v>17</v>
      </c>
      <c r="K146" s="4"/>
      <c r="L146" s="1" t="s">
        <v>18</v>
      </c>
      <c r="M146" s="1"/>
      <c r="N146" s="1" t="b">
        <v>1</v>
      </c>
      <c r="O146" s="1"/>
      <c r="P146" s="1"/>
    </row>
    <row r="147" spans="1:16" ht="90" x14ac:dyDescent="0.25">
      <c r="A147" s="1" t="s">
        <v>49431</v>
      </c>
      <c r="B147" s="1"/>
      <c r="C147" s="1" t="str">
        <f>IFERROR(IF(INDEX(DD[units],MATCH($F147,DD[identifier],0))=0,"",INDEX(DD[units],MATCH($F147,DD[identifier],0))),"")</f>
        <v/>
      </c>
      <c r="D147" s="1"/>
      <c r="E147" s="1" t="str">
        <f>IFERROR(INDEX(DD[data_type],MATCH(IF($N147=TRUE,$F147&amp;"/value",$F147),DD[identifier],0)),"")</f>
        <v/>
      </c>
      <c r="F147" s="4" t="s">
        <v>49624</v>
      </c>
      <c r="G147" s="4" t="s">
        <v>49472</v>
      </c>
      <c r="H147" s="2" t="str">
        <f>IFERROR(INDEX(DD[description],MATCH($F147,DD[identifier],0)),"")</f>
        <v/>
      </c>
      <c r="I147" s="1"/>
      <c r="J147" s="1"/>
      <c r="K147" s="4" t="s">
        <v>49723</v>
      </c>
      <c r="L147" s="1"/>
      <c r="M147" s="1"/>
      <c r="N147" s="1"/>
      <c r="O147" s="1"/>
      <c r="P147" s="1"/>
    </row>
    <row r="148" spans="1:16" ht="135" x14ac:dyDescent="0.25">
      <c r="A148" s="1" t="s">
        <v>49432</v>
      </c>
      <c r="B148" s="1"/>
      <c r="C148" s="1" t="str">
        <f>IFERROR(IF(INDEX(DD[units],MATCH($F148,DD[identifier],0))=0,"",INDEX(DD[units],MATCH($F148,DD[identifier],0))),"")</f>
        <v/>
      </c>
      <c r="D148" s="1"/>
      <c r="E148" s="1" t="str">
        <f>IFERROR(INDEX(DD[data_type],MATCH(IF($N148=TRUE,$F148&amp;"/value",$F148),DD[identifier],0)),"")</f>
        <v/>
      </c>
      <c r="F148" s="4"/>
      <c r="G148" s="4" t="s">
        <v>49473</v>
      </c>
      <c r="H148" s="2" t="str">
        <f>IFERROR(INDEX(DD[description],MATCH($F148,DD[identifier],0)),"")</f>
        <v/>
      </c>
      <c r="I148" s="1"/>
      <c r="J148" s="1"/>
      <c r="K148" s="4" t="s">
        <v>49724</v>
      </c>
      <c r="L148" s="1"/>
      <c r="M148" s="1"/>
      <c r="N148" s="1"/>
      <c r="O148" s="1"/>
      <c r="P148" s="1"/>
    </row>
    <row r="149" spans="1:16" ht="120" x14ac:dyDescent="0.25">
      <c r="A149" s="1" t="s">
        <v>49433</v>
      </c>
      <c r="B149" s="1"/>
      <c r="C149" s="1" t="str">
        <f>IFERROR(IF(INDEX(DD[units],MATCH($F149,DD[identifier],0))=0,"",INDEX(DD[units],MATCH($F149,DD[identifier],0))),"")</f>
        <v/>
      </c>
      <c r="D149" s="1"/>
      <c r="E149" s="1" t="str">
        <f>IFERROR(INDEX(DD[data_type],MATCH(IF($N149=TRUE,$F149&amp;"/value",$F149),DD[identifier],0)),"")</f>
        <v/>
      </c>
      <c r="F149" s="4"/>
      <c r="G149" s="4" t="s">
        <v>49474</v>
      </c>
      <c r="H149" s="2"/>
      <c r="I149" s="1"/>
      <c r="J149" s="1"/>
      <c r="K149" s="4" t="s">
        <v>49725</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49475</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49434</v>
      </c>
      <c r="B151" s="1"/>
      <c r="C151" s="1" t="str">
        <f>IFERROR(IF(INDEX(DD[units],MATCH($F151,DD[identifier],0))=0,"",INDEX(DD[units],MATCH($F151,DD[identifier],0))),"")</f>
        <v/>
      </c>
      <c r="D151" s="1"/>
      <c r="E151" s="1" t="str">
        <f>IFERROR(INDEX(DD[data_type],MATCH(IF($N151=TRUE,$F151&amp;"/value",$F151),DD[identifier],0)),"")</f>
        <v/>
      </c>
      <c r="F151" s="4"/>
      <c r="G151" s="4" t="s">
        <v>49476</v>
      </c>
      <c r="H151" s="2" t="str">
        <f>IFERROR(INDEX(DD[description],MATCH($F151,DD[identifier],0)),"")</f>
        <v/>
      </c>
      <c r="I151" s="1"/>
      <c r="J151" s="1" t="s">
        <v>49560</v>
      </c>
      <c r="K151" s="4" t="s">
        <v>49625</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45" x14ac:dyDescent="0.25">
      <c r="A153" s="1" t="s">
        <v>49477</v>
      </c>
      <c r="B153" s="1"/>
      <c r="C153" s="1" t="str">
        <f>IFERROR(IF(INDEX(DD[units],MATCH($F153,DD[identifier],0))=0,"",INDEX(DD[units],MATCH($F153,DD[identifier],0))),"")</f>
        <v/>
      </c>
      <c r="D153" s="1" t="s">
        <v>49648</v>
      </c>
      <c r="E153" s="1" t="str">
        <f>IFERROR(INDEX(DD[data_type],MATCH(IF($N153=TRUE,$F153&amp;"/value",$F153),DD[identifier],0)),"")</f>
        <v/>
      </c>
      <c r="F153" s="4"/>
      <c r="G153" s="4" t="s">
        <v>49513</v>
      </c>
      <c r="H153" s="2" t="str">
        <f>IFERROR(INDEX(DD[description],MATCH($F153,DD[identifier],0)),"")</f>
        <v/>
      </c>
      <c r="I153" s="1"/>
      <c r="J153" s="1" t="s">
        <v>80</v>
      </c>
      <c r="K153" s="4" t="s">
        <v>49626</v>
      </c>
      <c r="L153" s="1" t="s">
        <v>18</v>
      </c>
      <c r="M153" s="1"/>
      <c r="N153" s="1"/>
      <c r="O153" s="1"/>
      <c r="P153" s="1"/>
    </row>
    <row r="154" spans="1:16" ht="45" x14ac:dyDescent="0.25">
      <c r="A154" s="1" t="s">
        <v>49478</v>
      </c>
      <c r="B154" s="1"/>
      <c r="C154" s="1" t="str">
        <f>IFERROR(IF(INDEX(DD[units],MATCH($F154,DD[identifier],0))=0,"",INDEX(DD[units],MATCH($F154,DD[identifier],0))),"")</f>
        <v/>
      </c>
      <c r="D154" s="1" t="s">
        <v>49596</v>
      </c>
      <c r="E154" s="1" t="str">
        <f>IFERROR(INDEX(DD[data_type],MATCH(IF($N154=TRUE,$F154&amp;"/value",$F154),DD[identifier],0)),"")</f>
        <v/>
      </c>
      <c r="F154" s="4"/>
      <c r="G154" s="4" t="s">
        <v>49514</v>
      </c>
      <c r="H154" s="2" t="str">
        <f>IFERROR(INDEX(DD[description],MATCH($F154,DD[identifier],0)),"")</f>
        <v/>
      </c>
      <c r="I154" s="1"/>
      <c r="J154" s="1" t="s">
        <v>80</v>
      </c>
      <c r="K154" s="4" t="s">
        <v>49627</v>
      </c>
      <c r="L154" s="1" t="s">
        <v>18</v>
      </c>
      <c r="M154" s="1"/>
      <c r="N154" s="1"/>
      <c r="O154" s="1"/>
      <c r="P154" s="1"/>
    </row>
    <row r="155" spans="1:16" ht="45" x14ac:dyDescent="0.25">
      <c r="A155" s="1" t="s">
        <v>49479</v>
      </c>
      <c r="B155" s="1"/>
      <c r="C155" s="1" t="str">
        <f>IFERROR(IF(INDEX(DD[units],MATCH($F155,DD[identifier],0))=0,"",INDEX(DD[units],MATCH($F155,DD[identifier],0))),"")</f>
        <v/>
      </c>
      <c r="D155" s="1" t="s">
        <v>49596</v>
      </c>
      <c r="E155" s="1" t="str">
        <f>IFERROR(INDEX(DD[data_type],MATCH(IF($N155=TRUE,$F155&amp;"/value",$F155),DD[identifier],0)),"")</f>
        <v/>
      </c>
      <c r="F155" s="4"/>
      <c r="G155" s="4" t="s">
        <v>49515</v>
      </c>
      <c r="H155" s="2" t="str">
        <f>IFERROR(INDEX(DD[description],MATCH($F155,DD[identifier],0)),"")</f>
        <v/>
      </c>
      <c r="I155" s="1"/>
      <c r="J155" s="1" t="s">
        <v>80</v>
      </c>
      <c r="K155" s="4" t="s">
        <v>49627</v>
      </c>
      <c r="L155" s="1" t="s">
        <v>18</v>
      </c>
      <c r="M155" s="1"/>
      <c r="N155" s="1"/>
      <c r="O155" s="1"/>
      <c r="P155" s="1"/>
    </row>
    <row r="156" spans="1:16" ht="45" x14ac:dyDescent="0.25">
      <c r="A156" s="1" t="s">
        <v>49480</v>
      </c>
      <c r="B156" s="1"/>
      <c r="C156" s="1" t="str">
        <f>IFERROR(IF(INDEX(DD[units],MATCH($F156,DD[identifier],0))=0,"",INDEX(DD[units],MATCH($F156,DD[identifier],0))),"")</f>
        <v/>
      </c>
      <c r="D156" s="1" t="s">
        <v>49596</v>
      </c>
      <c r="E156" s="1" t="str">
        <f>IFERROR(INDEX(DD[data_type],MATCH(IF($N156=TRUE,$F156&amp;"/value",$F156),DD[identifier],0)),"")</f>
        <v/>
      </c>
      <c r="F156" s="4"/>
      <c r="G156" s="4" t="s">
        <v>49516</v>
      </c>
      <c r="H156" s="2" t="str">
        <f>IFERROR(INDEX(DD[description],MATCH($F156,DD[identifier],0)),"")</f>
        <v/>
      </c>
      <c r="I156" s="1"/>
      <c r="J156" s="1" t="s">
        <v>80</v>
      </c>
      <c r="K156" s="4" t="s">
        <v>49627</v>
      </c>
      <c r="L156" s="1" t="s">
        <v>18</v>
      </c>
      <c r="M156" s="1"/>
      <c r="N156" s="1"/>
      <c r="O156" s="1"/>
      <c r="P156" s="1"/>
    </row>
    <row r="157" spans="1:16" ht="45" x14ac:dyDescent="0.25">
      <c r="A157" s="1" t="s">
        <v>49481</v>
      </c>
      <c r="B157" s="1"/>
      <c r="C157" s="1" t="str">
        <f>IFERROR(IF(INDEX(DD[units],MATCH($F157,DD[identifier],0))=0,"",INDEX(DD[units],MATCH($F157,DD[identifier],0))),"")</f>
        <v/>
      </c>
      <c r="D157" s="1" t="s">
        <v>49596</v>
      </c>
      <c r="E157" s="1" t="str">
        <f>IFERROR(INDEX(DD[data_type],MATCH(IF($N157=TRUE,$F157&amp;"/value",$F157),DD[identifier],0)),"")</f>
        <v/>
      </c>
      <c r="F157" s="4"/>
      <c r="G157" s="4" t="s">
        <v>49517</v>
      </c>
      <c r="H157" s="2" t="str">
        <f>IFERROR(INDEX(DD[description],MATCH($F157,DD[identifier],0)),"")</f>
        <v/>
      </c>
      <c r="I157" s="1"/>
      <c r="J157" s="1" t="s">
        <v>80</v>
      </c>
      <c r="K157" s="4" t="s">
        <v>49628</v>
      </c>
      <c r="L157" s="1" t="s">
        <v>18</v>
      </c>
      <c r="M157" s="1"/>
      <c r="N157" s="1"/>
      <c r="O157" s="1"/>
      <c r="P157" s="1"/>
    </row>
    <row r="158" spans="1:16" ht="45" x14ac:dyDescent="0.25">
      <c r="A158" s="1" t="s">
        <v>83</v>
      </c>
      <c r="B158" s="1"/>
      <c r="C158" s="1" t="str">
        <f>IFERROR(IF(INDEX(DD[units],MATCH($F158,DD[identifier],0))=0,"",INDEX(DD[units],MATCH($F158,DD[identifier],0))),"")</f>
        <v/>
      </c>
      <c r="D158" s="1" t="s">
        <v>49596</v>
      </c>
      <c r="E158" s="1" t="str">
        <f>IFERROR(INDEX(DD[data_type],MATCH(IF($N158=TRUE,$F158&amp;"/value",$F158),DD[identifier],0)),"")</f>
        <v/>
      </c>
      <c r="F158" s="4"/>
      <c r="G158" s="4" t="s">
        <v>49518</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49519</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49482</v>
      </c>
      <c r="B160" s="1"/>
      <c r="C160" s="1" t="str">
        <f>IFERROR(IF(INDEX(DD[units],MATCH($F160,DD[identifier],0))=0,"",INDEX(DD[units],MATCH($F160,DD[identifier],0))),"")</f>
        <v/>
      </c>
      <c r="D160" s="1"/>
      <c r="E160" s="1" t="str">
        <f>IFERROR(INDEX(DD[data_type],MATCH(IF($N160=TRUE,$F160&amp;"/value",$F160),DD[identifier],0)),"")</f>
        <v>STR_0D</v>
      </c>
      <c r="F160" s="4" t="s">
        <v>41339</v>
      </c>
      <c r="G160" s="4" t="s">
        <v>49520</v>
      </c>
      <c r="H160" s="2" t="str">
        <f>IFERROR(INDEX(DD[description],MATCH($F160,DD[identifier],0)),"")</f>
        <v>Name of the tag</v>
      </c>
      <c r="I160" s="1"/>
      <c r="J160" s="1" t="s">
        <v>17</v>
      </c>
      <c r="K160" s="4"/>
      <c r="L160" s="1" t="s">
        <v>49205</v>
      </c>
      <c r="M160" s="1" t="s">
        <v>49592</v>
      </c>
      <c r="N160" s="1"/>
      <c r="O160" s="1"/>
      <c r="P160" s="1"/>
    </row>
    <row r="161" spans="1:16" ht="45" x14ac:dyDescent="0.25">
      <c r="A161" s="1" t="s">
        <v>49483</v>
      </c>
      <c r="B161" s="1"/>
      <c r="C161" s="1" t="str">
        <f>IFERROR(IF(INDEX(DD[units],MATCH($F161,DD[identifier],0))=0,"",INDEX(DD[units],MATCH($F161,DD[identifier],0))),"")</f>
        <v/>
      </c>
      <c r="D161" s="1"/>
      <c r="E161" s="1" t="str">
        <f>IFERROR(INDEX(DD[data_type],MATCH(IF($N161=TRUE,$F161&amp;"/value",$F161),DD[identifier],0)),"")</f>
        <v/>
      </c>
      <c r="F161" s="4"/>
      <c r="G161" s="4" t="s">
        <v>49521</v>
      </c>
      <c r="H161" s="2" t="str">
        <f>IFERROR(INDEX(DD[description],MATCH($F161,DD[identifier],0)),"")</f>
        <v/>
      </c>
      <c r="I161" s="1"/>
      <c r="J161" s="1" t="s">
        <v>49560</v>
      </c>
      <c r="K161" s="4" t="s">
        <v>49595</v>
      </c>
      <c r="L161" s="1"/>
      <c r="M161" s="1"/>
      <c r="N161" s="1"/>
      <c r="O161" s="1"/>
      <c r="P161" s="1"/>
    </row>
    <row r="162" spans="1:16" ht="45" x14ac:dyDescent="0.25">
      <c r="A162" s="1" t="s">
        <v>49484</v>
      </c>
      <c r="B162" s="1"/>
      <c r="C162" s="1" t="str">
        <f>IFERROR(IF(INDEX(DD[units],MATCH($F162,DD[identifier],0))=0,"",INDEX(DD[units],MATCH($F162,DD[identifier],0))),"")</f>
        <v/>
      </c>
      <c r="D162" s="1"/>
      <c r="E162" s="1" t="str">
        <f>IFERROR(INDEX(DD[data_type],MATCH(IF($N162=TRUE,$F162&amp;"/value",$F162),DD[identifier],0)),"")</f>
        <v/>
      </c>
      <c r="F162" s="4"/>
      <c r="G162" s="4" t="s">
        <v>49522</v>
      </c>
      <c r="H162" s="2" t="str">
        <f>IFERROR(INDEX(DD[description],MATCH($F162,DD[identifier],0)),"")</f>
        <v/>
      </c>
      <c r="I162" s="1"/>
      <c r="J162" s="1" t="s">
        <v>49560</v>
      </c>
      <c r="K162" s="4" t="s">
        <v>49585</v>
      </c>
      <c r="L162" s="1"/>
      <c r="M162" s="1"/>
      <c r="N162" s="1"/>
      <c r="O162" s="1"/>
      <c r="P162" s="1"/>
    </row>
    <row r="163" spans="1:16" ht="30" x14ac:dyDescent="0.25">
      <c r="A163" s="1" t="s">
        <v>49485</v>
      </c>
      <c r="B163" s="1"/>
      <c r="C163" s="1" t="str">
        <f>IFERROR(IF(INDEX(DD[units],MATCH($F163,DD[identifier],0))=0,"",INDEX(DD[units],MATCH($F163,DD[identifier],0))),"")</f>
        <v/>
      </c>
      <c r="D163" s="1"/>
      <c r="E163" s="1" t="str">
        <f>IFERROR(INDEX(DD[data_type],MATCH(IF($N163=TRUE,$F163&amp;"/value",$F163),DD[identifier],0)),"")</f>
        <v/>
      </c>
      <c r="F163" s="4"/>
      <c r="G163" s="4" t="s">
        <v>49523</v>
      </c>
      <c r="H163" s="2" t="str">
        <f>IFERROR(INDEX(DD[description],MATCH($F163,DD[identifier],0)),"")</f>
        <v/>
      </c>
      <c r="I163" s="1"/>
      <c r="J163" s="1" t="s">
        <v>49560</v>
      </c>
      <c r="K163" s="4" t="s">
        <v>49586</v>
      </c>
      <c r="L163" s="1"/>
      <c r="M163" s="1"/>
      <c r="N163" s="1"/>
      <c r="O163" s="1"/>
      <c r="P163" s="1"/>
    </row>
    <row r="164" spans="1:16" ht="30" x14ac:dyDescent="0.25">
      <c r="A164" s="1" t="s">
        <v>49486</v>
      </c>
      <c r="B164" s="1"/>
      <c r="C164" s="1" t="str">
        <f>IFERROR(IF(INDEX(DD[units],MATCH($F164,DD[identifier],0))=0,"",INDEX(DD[units],MATCH($F164,DD[identifier],0))),"")</f>
        <v/>
      </c>
      <c r="D164" s="1"/>
      <c r="E164" s="1" t="str">
        <f>IFERROR(INDEX(DD[data_type],MATCH(IF($N164=TRUE,$F164&amp;"/value",$F164),DD[identifier],0)),"")</f>
        <v/>
      </c>
      <c r="F164" s="4"/>
      <c r="G164" s="4" t="s">
        <v>49524</v>
      </c>
      <c r="H164" s="2" t="str">
        <f>IFERROR(INDEX(DD[description],MATCH($F164,DD[identifier],0)),"")</f>
        <v/>
      </c>
      <c r="I164" s="1"/>
      <c r="J164" s="1" t="s">
        <v>49560</v>
      </c>
      <c r="K164" s="4" t="s">
        <v>49587</v>
      </c>
      <c r="L164" s="1"/>
      <c r="M164" s="1"/>
      <c r="N164" s="1"/>
      <c r="O164" s="1"/>
      <c r="P164" s="1"/>
    </row>
    <row r="165" spans="1:16" ht="45" x14ac:dyDescent="0.25">
      <c r="A165" s="1" t="s">
        <v>49487</v>
      </c>
      <c r="B165" s="1"/>
      <c r="C165" s="1" t="str">
        <f>IFERROR(IF(INDEX(DD[units],MATCH($F165,DD[identifier],0))=0,"",INDEX(DD[units],MATCH($F165,DD[identifier],0))),"")</f>
        <v/>
      </c>
      <c r="D165" s="1"/>
      <c r="E165" s="1" t="str">
        <f>IFERROR(INDEX(DD[data_type],MATCH(IF($N165=TRUE,$F165&amp;"/value",$F165),DD[identifier],0)),"")</f>
        <v/>
      </c>
      <c r="F165" s="4"/>
      <c r="G165" s="4" t="s">
        <v>49525</v>
      </c>
      <c r="H165" s="2" t="str">
        <f>IFERROR(INDEX(DD[description],MATCH($F165,DD[identifier],0)),"")</f>
        <v/>
      </c>
      <c r="I165" s="1"/>
      <c r="J165" s="1" t="s">
        <v>49560</v>
      </c>
      <c r="K165" s="4" t="s">
        <v>49573</v>
      </c>
      <c r="L165" s="1"/>
      <c r="M165" s="1"/>
      <c r="N165" s="1"/>
      <c r="O165" s="1"/>
      <c r="P165" s="1"/>
    </row>
    <row r="166" spans="1:16" ht="45" x14ac:dyDescent="0.25">
      <c r="A166" s="1" t="s">
        <v>49488</v>
      </c>
      <c r="B166" s="1"/>
      <c r="C166" s="1" t="str">
        <f>IFERROR(IF(INDEX(DD[units],MATCH($F166,DD[identifier],0))=0,"",INDEX(DD[units],MATCH($F166,DD[identifier],0))),"")</f>
        <v/>
      </c>
      <c r="D166" s="1"/>
      <c r="E166" s="1" t="str">
        <f>IFERROR(INDEX(DD[data_type],MATCH(IF($N166=TRUE,$F166&amp;"/value",$F166),DD[identifier],0)),"")</f>
        <v/>
      </c>
      <c r="F166" s="4"/>
      <c r="G166" s="4" t="s">
        <v>49526</v>
      </c>
      <c r="H166" s="2" t="str">
        <f>IFERROR(INDEX(DD[description],MATCH($F166,DD[identifier],0)),"")</f>
        <v/>
      </c>
      <c r="I166" s="1"/>
      <c r="J166" s="1" t="s">
        <v>49560</v>
      </c>
      <c r="K166" s="4" t="s">
        <v>49588</v>
      </c>
      <c r="L166" s="1"/>
      <c r="M166" s="1"/>
      <c r="N166" s="1"/>
      <c r="O166" s="1"/>
      <c r="P166" s="1"/>
    </row>
    <row r="167" spans="1:16" ht="45" x14ac:dyDescent="0.25">
      <c r="A167" s="1" t="s">
        <v>49489</v>
      </c>
      <c r="B167" s="1"/>
      <c r="C167" s="1" t="str">
        <f>IFERROR(IF(INDEX(DD[units],MATCH($F167,DD[identifier],0))=0,"",INDEX(DD[units],MATCH($F167,DD[identifier],0))),"")</f>
        <v/>
      </c>
      <c r="D167" s="1"/>
      <c r="E167" s="1" t="str">
        <f>IFERROR(INDEX(DD[data_type],MATCH(IF($N167=TRUE,$F167&amp;"/value",$F167),DD[identifier],0)),"")</f>
        <v>structure</v>
      </c>
      <c r="F167" s="4" t="s">
        <v>73</v>
      </c>
      <c r="G167" s="4" t="s">
        <v>49527</v>
      </c>
      <c r="H167" s="2" t="str">
        <f>IFERROR(INDEX(DD[description],MATCH($F167,DD[identifier],0)),"")</f>
        <v>0 (limiter), 1 (diverted), 11 (LSN), 12 (USN), 13 (DN), 14 (snowflake)</v>
      </c>
      <c r="I167" s="1"/>
      <c r="J167" t="s">
        <v>49560</v>
      </c>
      <c r="K167" s="4" t="s">
        <v>49644</v>
      </c>
      <c r="M167" s="1"/>
      <c r="N167" s="1"/>
      <c r="O167" s="1"/>
      <c r="P167" s="1"/>
    </row>
    <row r="168" spans="1:16" ht="30" x14ac:dyDescent="0.25">
      <c r="A168" s="1" t="s">
        <v>49490</v>
      </c>
      <c r="B168" s="1"/>
      <c r="C168" s="1" t="str">
        <f>IFERROR(IF(INDEX(DD[units],MATCH($F168,DD[identifier],0))=0,"",INDEX(DD[units],MATCH($F168,DD[identifier],0))),"")</f>
        <v/>
      </c>
      <c r="D168" s="1"/>
      <c r="E168" s="1" t="str">
        <f>IFERROR(INDEX(DD[data_type],MATCH(IF($N168=TRUE,$F168&amp;"/value",$F168),DD[identifier],0)),"")</f>
        <v/>
      </c>
      <c r="F168" s="4"/>
      <c r="G168" s="4" t="s">
        <v>49528</v>
      </c>
      <c r="H168" s="2" t="str">
        <f>IFERROR(INDEX(DD[description],MATCH($F168,DD[identifier],0)),"")</f>
        <v/>
      </c>
      <c r="I168" s="1"/>
      <c r="J168" s="1" t="s">
        <v>49560</v>
      </c>
      <c r="K168" s="4" t="s">
        <v>49562</v>
      </c>
      <c r="L168" s="1"/>
      <c r="M168" s="1"/>
      <c r="N168" s="1"/>
      <c r="O168" s="1"/>
      <c r="P168" s="1"/>
    </row>
    <row r="169" spans="1:16" ht="45" x14ac:dyDescent="0.25">
      <c r="A169" s="1" t="s">
        <v>49491</v>
      </c>
      <c r="B169" s="1"/>
      <c r="C169" s="1" t="str">
        <f>IFERROR(IF(INDEX(DD[units],MATCH($F169,DD[identifier],0))=0,"",INDEX(DD[units],MATCH($F169,DD[identifier],0))),"")</f>
        <v/>
      </c>
      <c r="D169" s="1"/>
      <c r="E169" s="1" t="str">
        <f>IFERROR(INDEX(DD[data_type],MATCH(IF($N169=TRUE,$F169&amp;"/value",$F169),DD[identifier],0)),"")</f>
        <v/>
      </c>
      <c r="F169" s="4"/>
      <c r="G169" s="4" t="s">
        <v>49529</v>
      </c>
      <c r="H169" s="2" t="str">
        <f>IFERROR(INDEX(DD[description],MATCH($F169,DD[identifier],0)),"")</f>
        <v/>
      </c>
      <c r="I169" s="1"/>
      <c r="J169" s="1" t="s">
        <v>49560</v>
      </c>
      <c r="K169" s="4" t="s">
        <v>49563</v>
      </c>
      <c r="L169" s="1"/>
      <c r="M169" s="1"/>
      <c r="N169" s="1"/>
      <c r="O169" s="1"/>
      <c r="P169" s="1"/>
    </row>
    <row r="170" spans="1:16" ht="45" x14ac:dyDescent="0.25">
      <c r="A170" s="1" t="s">
        <v>49492</v>
      </c>
      <c r="B170" s="1"/>
      <c r="C170" s="1" t="str">
        <f>IFERROR(IF(INDEX(DD[units],MATCH($F170,DD[identifier],0))=0,"",INDEX(DD[units],MATCH($F170,DD[identifier],0))),"")</f>
        <v/>
      </c>
      <c r="D170" s="1" t="s">
        <v>49648</v>
      </c>
      <c r="E170" s="1" t="str">
        <f>IFERROR(INDEX(DD[data_type],MATCH(IF($N170=TRUE,$F170&amp;"/value",$F170),DD[identifier],0)),"")</f>
        <v/>
      </c>
      <c r="F170" s="4"/>
      <c r="G170" s="4" t="s">
        <v>49530</v>
      </c>
      <c r="H170" s="2" t="str">
        <f>IFERROR(INDEX(DD[description],MATCH($F170,DD[identifier],0)),"")</f>
        <v/>
      </c>
      <c r="I170" s="1"/>
      <c r="J170" s="1" t="s">
        <v>80</v>
      </c>
      <c r="K170" s="4"/>
      <c r="L170" s="1" t="s">
        <v>18</v>
      </c>
      <c r="M170" s="1"/>
      <c r="N170" s="1"/>
      <c r="O170" s="1"/>
      <c r="P170" s="1"/>
    </row>
    <row r="171" spans="1:16" ht="45" x14ac:dyDescent="0.25">
      <c r="A171" s="1" t="s">
        <v>49493</v>
      </c>
      <c r="B171" s="1"/>
      <c r="C171" s="1" t="str">
        <f>IFERROR(IF(INDEX(DD[units],MATCH($F171,DD[identifier],0))=0,"",INDEX(DD[units],MATCH($F171,DD[identifier],0))),"")</f>
        <v/>
      </c>
      <c r="D171" s="1" t="s">
        <v>49648</v>
      </c>
      <c r="E171" s="1" t="str">
        <f>IFERROR(INDEX(DD[data_type],MATCH(IF($N171=TRUE,$F171&amp;"/value",$F171),DD[identifier],0)),"")</f>
        <v/>
      </c>
      <c r="F171" s="4"/>
      <c r="G171" s="4" t="s">
        <v>49531</v>
      </c>
      <c r="H171" s="2" t="str">
        <f>IFERROR(INDEX(DD[description],MATCH($F171,DD[identifier],0)),"")</f>
        <v/>
      </c>
      <c r="I171" s="1"/>
      <c r="J171" s="1" t="s">
        <v>80</v>
      </c>
      <c r="K171" s="4"/>
      <c r="L171" s="1" t="s">
        <v>18</v>
      </c>
      <c r="M171" s="1"/>
      <c r="N171" s="1"/>
      <c r="O171" s="1"/>
      <c r="P171" s="1"/>
    </row>
    <row r="172" spans="1:16" ht="45" x14ac:dyDescent="0.25">
      <c r="A172" s="1" t="s">
        <v>49494</v>
      </c>
      <c r="B172" s="1"/>
      <c r="C172" s="1" t="str">
        <f>IFERROR(IF(INDEX(DD[units],MATCH($F172,DD[identifier],0))=0,"",INDEX(DD[units],MATCH($F172,DD[identifier],0))),"")</f>
        <v/>
      </c>
      <c r="D172" s="1" t="s">
        <v>49648</v>
      </c>
      <c r="E172" s="1" t="str">
        <f>IFERROR(INDEX(DD[data_type],MATCH(IF($N172=TRUE,$F172&amp;"/value",$F172),DD[identifier],0)),"")</f>
        <v/>
      </c>
      <c r="F172" s="4"/>
      <c r="G172" s="4" t="s">
        <v>49532</v>
      </c>
      <c r="H172" s="2" t="str">
        <f>IFERROR(INDEX(DD[description],MATCH($F172,DD[identifier],0)),"")</f>
        <v/>
      </c>
      <c r="I172" s="1"/>
      <c r="J172" s="1" t="s">
        <v>80</v>
      </c>
      <c r="K172" s="4"/>
      <c r="L172" s="1" t="s">
        <v>18</v>
      </c>
      <c r="M172" s="1"/>
      <c r="N172" s="1"/>
      <c r="O172" s="1"/>
      <c r="P172" s="1"/>
    </row>
    <row r="173" spans="1:16" ht="45" x14ac:dyDescent="0.25">
      <c r="A173" s="1" t="s">
        <v>49495</v>
      </c>
      <c r="B173" s="1"/>
      <c r="C173" s="1" t="str">
        <f>IFERROR(IF(INDEX(DD[units],MATCH($F173,DD[identifier],0))=0,"",INDEX(DD[units],MATCH($F173,DD[identifier],0))),"")</f>
        <v/>
      </c>
      <c r="D173" s="1" t="s">
        <v>49648</v>
      </c>
      <c r="E173" s="1" t="str">
        <f>IFERROR(INDEX(DD[data_type],MATCH(IF($N173=TRUE,$F173&amp;"/value",$F173),DD[identifier],0)),"")</f>
        <v/>
      </c>
      <c r="F173" s="4"/>
      <c r="G173" s="4" t="s">
        <v>49533</v>
      </c>
      <c r="H173" s="2" t="str">
        <f>IFERROR(INDEX(DD[description],MATCH($F173,DD[identifier],0)),"")</f>
        <v/>
      </c>
      <c r="I173" s="1"/>
      <c r="J173" s="1" t="s">
        <v>80</v>
      </c>
      <c r="K173" s="4"/>
      <c r="L173" s="1" t="s">
        <v>18</v>
      </c>
      <c r="M173" s="1"/>
      <c r="N173" s="1"/>
      <c r="O173" s="1"/>
      <c r="P173" s="1"/>
    </row>
    <row r="174" spans="1:16" ht="45" x14ac:dyDescent="0.25">
      <c r="A174" s="1" t="s">
        <v>49496</v>
      </c>
      <c r="B174" s="1"/>
      <c r="C174" s="1" t="str">
        <f>IFERROR(IF(INDEX(DD[units],MATCH($F174,DD[identifier],0))=0,"",INDEX(DD[units],MATCH($F174,DD[identifier],0))),"")</f>
        <v/>
      </c>
      <c r="D174" s="1" t="s">
        <v>49648</v>
      </c>
      <c r="E174" s="1" t="str">
        <f>IFERROR(INDEX(DD[data_type],MATCH(IF($N174=TRUE,$F174&amp;"/value",$F174),DD[identifier],0)),"")</f>
        <v/>
      </c>
      <c r="F174" s="4"/>
      <c r="G174" s="4" t="s">
        <v>49534</v>
      </c>
      <c r="H174" s="2" t="str">
        <f>IFERROR(INDEX(DD[description],MATCH($F174,DD[identifier],0)),"")</f>
        <v/>
      </c>
      <c r="I174" s="1"/>
      <c r="J174" s="1" t="s">
        <v>80</v>
      </c>
      <c r="K174" s="4"/>
      <c r="L174" s="1" t="s">
        <v>18</v>
      </c>
      <c r="M174" s="1"/>
      <c r="N174" s="1"/>
      <c r="O174" s="1"/>
      <c r="P174" s="1"/>
    </row>
    <row r="175" spans="1:16" ht="30" x14ac:dyDescent="0.25">
      <c r="A175" s="1" t="s">
        <v>49497</v>
      </c>
      <c r="B175" s="1"/>
      <c r="C175" s="1" t="str">
        <f>IFERROR(IF(INDEX(DD[units],MATCH($F175,DD[identifier],0))=0,"",INDEX(DD[units],MATCH($F175,DD[identifier],0))),"")</f>
        <v/>
      </c>
      <c r="D175" s="1"/>
      <c r="E175" s="1" t="str">
        <f>IFERROR(INDEX(DD[data_type],MATCH(IF($N175=TRUE,$F175&amp;"/value",$F175),DD[identifier],0)),"")</f>
        <v/>
      </c>
      <c r="F175" s="4"/>
      <c r="G175" s="4" t="s">
        <v>49535</v>
      </c>
      <c r="H175" s="2" t="str">
        <f>IFERROR(INDEX(DD[description],MATCH($F175,DD[identifier],0)),"")</f>
        <v/>
      </c>
      <c r="I175" s="1"/>
      <c r="J175" s="1" t="s">
        <v>49560</v>
      </c>
      <c r="K175" s="4" t="s">
        <v>49564</v>
      </c>
      <c r="L175" s="1"/>
      <c r="M175" s="1"/>
      <c r="N175" s="1"/>
      <c r="O175" s="1"/>
      <c r="P175" s="1"/>
    </row>
    <row r="176" spans="1:16" ht="30" x14ac:dyDescent="0.25">
      <c r="A176" s="1" t="s">
        <v>49498</v>
      </c>
      <c r="B176" s="1"/>
      <c r="C176" s="1" t="str">
        <f>IFERROR(IF(INDEX(DD[units],MATCH($F176,DD[identifier],0))=0,"",INDEX(DD[units],MATCH($F176,DD[identifier],0))),"")</f>
        <v/>
      </c>
      <c r="D176" s="1"/>
      <c r="E176" s="1" t="str">
        <f>IFERROR(INDEX(DD[data_type],MATCH(IF($N176=TRUE,$F176&amp;"/value",$F176),DD[identifier],0)),"")</f>
        <v/>
      </c>
      <c r="F176" s="4"/>
      <c r="G176" s="4" t="s">
        <v>49536</v>
      </c>
      <c r="H176" s="2" t="str">
        <f>IFERROR(INDEX(DD[description],MATCH($F176,DD[identifier],0)),"")</f>
        <v/>
      </c>
      <c r="I176" s="1"/>
      <c r="J176" s="1" t="s">
        <v>49560</v>
      </c>
      <c r="K176" s="4" t="s">
        <v>49565</v>
      </c>
      <c r="L176" s="1"/>
      <c r="M176" s="1"/>
      <c r="N176" s="1"/>
      <c r="O176" s="1"/>
      <c r="P176" s="1"/>
    </row>
    <row r="177" spans="1:16" ht="30" x14ac:dyDescent="0.25">
      <c r="A177" s="1" t="s">
        <v>49499</v>
      </c>
      <c r="B177" s="1"/>
      <c r="C177" s="1" t="str">
        <f>IFERROR(IF(INDEX(DD[units],MATCH($F177,DD[identifier],0))=0,"",INDEX(DD[units],MATCH($F177,DD[identifier],0))),"")</f>
        <v/>
      </c>
      <c r="D177" s="1"/>
      <c r="E177" s="1" t="str">
        <f>IFERROR(INDEX(DD[data_type],MATCH(IF($N177=TRUE,$F177&amp;"/value",$F177),DD[identifier],0)),"")</f>
        <v/>
      </c>
      <c r="F177" s="4"/>
      <c r="G177" s="4" t="s">
        <v>49537</v>
      </c>
      <c r="H177" s="2" t="str">
        <f>IFERROR(INDEX(DD[description],MATCH($F177,DD[identifier],0)),"")</f>
        <v/>
      </c>
      <c r="I177" s="1"/>
      <c r="J177" s="1" t="s">
        <v>49560</v>
      </c>
      <c r="K177" s="4" t="s">
        <v>49566</v>
      </c>
      <c r="L177" s="1"/>
      <c r="M177" s="1"/>
      <c r="N177" s="1"/>
      <c r="O177" s="1"/>
      <c r="P177" s="1"/>
    </row>
    <row r="178" spans="1:16" ht="30" x14ac:dyDescent="0.25">
      <c r="A178" s="1" t="s">
        <v>49500</v>
      </c>
      <c r="B178" s="1"/>
      <c r="C178" s="1" t="str">
        <f>IFERROR(IF(INDEX(DD[units],MATCH($F178,DD[identifier],0))=0,"",INDEX(DD[units],MATCH($F178,DD[identifier],0))),"")</f>
        <v/>
      </c>
      <c r="D178" s="1"/>
      <c r="E178" s="1" t="str">
        <f>IFERROR(INDEX(DD[data_type],MATCH(IF($N178=TRUE,$F178&amp;"/value",$F178),DD[identifier],0)),"")</f>
        <v/>
      </c>
      <c r="F178" s="4"/>
      <c r="G178" s="4" t="s">
        <v>49538</v>
      </c>
      <c r="H178" s="2" t="str">
        <f>IFERROR(INDEX(DD[description],MATCH($F178,DD[identifier],0)),"")</f>
        <v/>
      </c>
      <c r="I178" s="1"/>
      <c r="J178" s="1" t="s">
        <v>49560</v>
      </c>
      <c r="K178" s="4" t="s">
        <v>49567</v>
      </c>
      <c r="L178" s="1"/>
      <c r="M178" s="1"/>
      <c r="N178" s="1"/>
      <c r="O178" s="1"/>
      <c r="P178" s="1"/>
    </row>
    <row r="179" spans="1:16" ht="45" x14ac:dyDescent="0.25">
      <c r="A179" s="1" t="s">
        <v>49501</v>
      </c>
      <c r="B179" s="1"/>
      <c r="C179" s="1" t="str">
        <f>IFERROR(IF(INDEX(DD[units],MATCH($F179,DD[identifier],0))=0,"",INDEX(DD[units],MATCH($F179,DD[identifier],0))),"")</f>
        <v/>
      </c>
      <c r="D179" s="1"/>
      <c r="E179" s="1" t="str">
        <f>IFERROR(INDEX(DD[data_type],MATCH(IF($N179=TRUE,$F179&amp;"/value",$F179),DD[identifier],0)),"")</f>
        <v/>
      </c>
      <c r="F179" s="4"/>
      <c r="G179" s="4" t="s">
        <v>49539</v>
      </c>
      <c r="H179" s="2" t="str">
        <f>IFERROR(INDEX(DD[description],MATCH($F179,DD[identifier],0)),"")</f>
        <v/>
      </c>
      <c r="I179" s="1"/>
      <c r="J179" s="1" t="s">
        <v>49560</v>
      </c>
      <c r="K179" s="4" t="s">
        <v>49568</v>
      </c>
      <c r="L179" s="1"/>
      <c r="M179" s="1"/>
      <c r="N179" s="1"/>
      <c r="O179" s="1"/>
      <c r="P179" s="1"/>
    </row>
    <row r="180" spans="1:16" ht="30" x14ac:dyDescent="0.25">
      <c r="A180" s="1" t="s">
        <v>49502</v>
      </c>
      <c r="B180" s="1"/>
      <c r="C180" s="1" t="str">
        <f>IFERROR(IF(INDEX(DD[units],MATCH($F180,DD[identifier],0))=0,"",INDEX(DD[units],MATCH($F180,DD[identifier],0))),"")</f>
        <v/>
      </c>
      <c r="D180" s="1"/>
      <c r="E180" s="1" t="str">
        <f>IFERROR(INDEX(DD[data_type],MATCH(IF($N180=TRUE,$F180&amp;"/value",$F180),DD[identifier],0)),"")</f>
        <v/>
      </c>
      <c r="F180" s="4"/>
      <c r="G180" s="4" t="s">
        <v>49540</v>
      </c>
      <c r="H180" s="2" t="str">
        <f>IFERROR(INDEX(DD[description],MATCH($F180,DD[identifier],0)),"")</f>
        <v/>
      </c>
      <c r="I180" s="1"/>
      <c r="J180" s="1" t="s">
        <v>49560</v>
      </c>
      <c r="K180" s="4" t="s">
        <v>49569</v>
      </c>
      <c r="L180" s="1"/>
      <c r="M180" s="1"/>
      <c r="N180" s="1"/>
      <c r="O180" s="1"/>
      <c r="P180" s="1"/>
    </row>
    <row r="181" spans="1:16" ht="45" x14ac:dyDescent="0.25">
      <c r="A181" s="1" t="s">
        <v>49503</v>
      </c>
      <c r="B181" s="1"/>
      <c r="C181" s="1" t="str">
        <f>IFERROR(IF(INDEX(DD[units],MATCH($F181,DD[identifier],0))=0,"",INDEX(DD[units],MATCH($F181,DD[identifier],0))),"")</f>
        <v/>
      </c>
      <c r="D181" s="1"/>
      <c r="E181" s="1" t="str">
        <f>IFERROR(INDEX(DD[data_type],MATCH(IF($N181=TRUE,$F181&amp;"/value",$F181),DD[identifier],0)),"")</f>
        <v/>
      </c>
      <c r="F181" s="4"/>
      <c r="G181" s="4" t="s">
        <v>49541</v>
      </c>
      <c r="H181" s="2" t="str">
        <f>IFERROR(INDEX(DD[description],MATCH($F181,DD[identifier],0)),"")</f>
        <v/>
      </c>
      <c r="I181" s="1"/>
      <c r="J181" s="1" t="s">
        <v>49560</v>
      </c>
      <c r="K181" s="4" t="s">
        <v>49570</v>
      </c>
      <c r="L181" s="1"/>
      <c r="M181" s="1"/>
      <c r="N181" s="1"/>
      <c r="O181" s="1"/>
      <c r="P181" s="1"/>
    </row>
    <row r="182" spans="1:16" ht="60" x14ac:dyDescent="0.25">
      <c r="A182" s="1" t="s">
        <v>49504</v>
      </c>
      <c r="B182" s="1"/>
      <c r="C182" s="1" t="str">
        <f>IFERROR(IF(INDEX(DD[units],MATCH($F182,DD[identifier],0))=0,"",INDEX(DD[units],MATCH($F182,DD[identifier],0))),"")</f>
        <v>1</v>
      </c>
      <c r="D182" s="1"/>
      <c r="E182" s="1" t="str">
        <f>IFERROR(INDEX(DD[data_type],MATCH(IF($N182=TRUE,$F182&amp;"/value",$F182),DD[identifier],0)),"")</f>
        <v>FLT_1D</v>
      </c>
      <c r="F182" s="4" t="s">
        <v>41742</v>
      </c>
      <c r="G182" s="4" t="s">
        <v>49542</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49505</v>
      </c>
      <c r="B183" s="1"/>
      <c r="C183" s="1" t="str">
        <f>IFERROR(IF(INDEX(DD[units],MATCH($F183,DD[identifier],0))=0,"",INDEX(DD[units],MATCH($F183,DD[identifier],0))),"")</f>
        <v/>
      </c>
      <c r="D183" s="1"/>
      <c r="E183" s="1" t="str">
        <f>IFERROR(INDEX(DD[data_type],MATCH(IF($N183=TRUE,$F183&amp;"/value",$F183),DD[identifier],0)),"")</f>
        <v/>
      </c>
      <c r="F183" s="4"/>
      <c r="G183" s="4" t="s">
        <v>49543</v>
      </c>
      <c r="H183" s="2" t="str">
        <f>IFERROR(INDEX(DD[description],MATCH($F183,DD[identifier],0)),"")</f>
        <v/>
      </c>
      <c r="I183" s="1"/>
      <c r="J183" s="1" t="s">
        <v>49560</v>
      </c>
      <c r="K183" s="4"/>
      <c r="L183" s="1"/>
      <c r="M183" s="1"/>
      <c r="N183" s="1"/>
      <c r="O183" s="1"/>
      <c r="P183" s="1"/>
    </row>
    <row r="184" spans="1:16" ht="30" x14ac:dyDescent="0.25">
      <c r="A184" s="1" t="s">
        <v>49506</v>
      </c>
      <c r="B184" s="1"/>
      <c r="C184" s="1" t="str">
        <f>IFERROR(IF(INDEX(DD[units],MATCH($F184,DD[identifier],0))=0,"",INDEX(DD[units],MATCH($F184,DD[identifier],0))),"")</f>
        <v/>
      </c>
      <c r="D184" s="1"/>
      <c r="E184" s="1" t="str">
        <f>IFERROR(INDEX(DD[data_type],MATCH(IF($N184=TRUE,$F184&amp;"/value",$F184),DD[identifier],0)),"")</f>
        <v/>
      </c>
      <c r="F184" s="4"/>
      <c r="G184" s="4" t="s">
        <v>49544</v>
      </c>
      <c r="H184" s="2" t="str">
        <f>IFERROR(INDEX(DD[description],MATCH($F184,DD[identifier],0)),"")</f>
        <v/>
      </c>
      <c r="I184" s="1"/>
      <c r="J184" s="1" t="s">
        <v>49560</v>
      </c>
      <c r="K184" s="4"/>
      <c r="L184" s="1"/>
      <c r="M184" s="1"/>
      <c r="N184" s="1"/>
      <c r="O184" s="1"/>
      <c r="P184" s="1"/>
    </row>
    <row r="185" spans="1:16" ht="45" x14ac:dyDescent="0.25">
      <c r="A185" s="1" t="s">
        <v>49507</v>
      </c>
      <c r="B185" s="1"/>
      <c r="C185" s="1" t="str">
        <f>IFERROR(IF(INDEX(DD[units],MATCH($F185,DD[identifier],0))=0,"",INDEX(DD[units],MATCH($F185,DD[identifier],0))),"")</f>
        <v/>
      </c>
      <c r="D185" s="1"/>
      <c r="E185" s="1" t="str">
        <f>IFERROR(INDEX(DD[data_type],MATCH(IF($N185=TRUE,$F185&amp;"/value",$F185),DD[identifier],0)),"")</f>
        <v/>
      </c>
      <c r="F185" s="4"/>
      <c r="G185" s="4" t="s">
        <v>49545</v>
      </c>
      <c r="H185" s="2" t="str">
        <f>IFERROR(INDEX(DD[description],MATCH($F185,DD[identifier],0)),"")</f>
        <v/>
      </c>
      <c r="I185" s="1"/>
      <c r="J185" s="1" t="s">
        <v>49560</v>
      </c>
      <c r="K185" s="4" t="s">
        <v>49571</v>
      </c>
      <c r="L185" s="1"/>
      <c r="M185" s="1"/>
      <c r="N185" s="1"/>
      <c r="O185" s="1"/>
      <c r="P185" s="1"/>
    </row>
    <row r="186" spans="1:16" ht="45" x14ac:dyDescent="0.25">
      <c r="A186" s="1" t="s">
        <v>49508</v>
      </c>
      <c r="B186" s="1"/>
      <c r="C186" s="1" t="str">
        <f>IFERROR(IF(INDEX(DD[units],MATCH($F186,DD[identifier],0))=0,"",INDEX(DD[units],MATCH($F186,DD[identifier],0))),"")</f>
        <v/>
      </c>
      <c r="D186" s="1" t="s">
        <v>49596</v>
      </c>
      <c r="E186" s="1" t="str">
        <f>IFERROR(INDEX(DD[data_type],MATCH(IF($N186=TRUE,$F186&amp;"/value",$F186),DD[identifier],0)),"")</f>
        <v/>
      </c>
      <c r="F186" s="4"/>
      <c r="G186" s="4" t="s">
        <v>49546</v>
      </c>
      <c r="H186" s="2" t="str">
        <f>IFERROR(INDEX(DD[description],MATCH($F186,DD[identifier],0)),"")</f>
        <v/>
      </c>
      <c r="I186" s="1"/>
      <c r="J186" s="1" t="s">
        <v>49560</v>
      </c>
      <c r="K186" s="4"/>
      <c r="L186" s="1"/>
      <c r="M186" s="1"/>
      <c r="N186" s="1"/>
      <c r="O186" s="1"/>
      <c r="P186" s="1"/>
    </row>
    <row r="187" spans="1:16" ht="45" x14ac:dyDescent="0.25">
      <c r="A187" s="1" t="s">
        <v>49509</v>
      </c>
      <c r="B187" s="1"/>
      <c r="C187" s="1" t="str">
        <f>IFERROR(IF(INDEX(DD[units],MATCH($F187,DD[identifier],0))=0,"",INDEX(DD[units],MATCH($F187,DD[identifier],0))),"")</f>
        <v/>
      </c>
      <c r="D187" s="1"/>
      <c r="E187" s="1" t="str">
        <f>IFERROR(INDEX(DD[data_type],MATCH(IF($N187=TRUE,$F187&amp;"/value",$F187),DD[identifier],0)),"")</f>
        <v/>
      </c>
      <c r="F187" s="4"/>
      <c r="G187" s="4" t="s">
        <v>49547</v>
      </c>
      <c r="H187" s="2" t="str">
        <f>IFERROR(INDEX(DD[description],MATCH($F187,DD[identifier],0)),"")</f>
        <v/>
      </c>
      <c r="I187" s="1"/>
      <c r="J187" s="1" t="s">
        <v>49560</v>
      </c>
      <c r="K187" s="4" t="s">
        <v>49572</v>
      </c>
      <c r="L187" s="1"/>
      <c r="M187" s="1"/>
      <c r="N187" s="1"/>
      <c r="O187" s="1"/>
      <c r="P187" s="1"/>
    </row>
    <row r="188" spans="1:16" ht="45" x14ac:dyDescent="0.25">
      <c r="A188" s="1" t="s">
        <v>49589</v>
      </c>
      <c r="B188" s="1"/>
      <c r="C188" s="1" t="str">
        <f>IFERROR(IF(INDEX(DD[units],MATCH($F188,DD[identifier],0))=0,"",INDEX(DD[units],MATCH($F188,DD[identifier],0))),"")</f>
        <v/>
      </c>
      <c r="D188" s="1" t="s">
        <v>49648</v>
      </c>
      <c r="E188" s="1" t="str">
        <f>IFERROR(INDEX(DD[data_type],MATCH(IF($N188=TRUE,$F188&amp;"/value",$F188),DD[identifier],0)),"")</f>
        <v/>
      </c>
      <c r="F188" s="4"/>
      <c r="G188" s="4" t="s">
        <v>49548</v>
      </c>
      <c r="H188" s="2" t="str">
        <f>IFERROR(INDEX(DD[description],MATCH($F188,DD[identifier],0)),"")</f>
        <v/>
      </c>
      <c r="I188" s="1"/>
      <c r="J188" s="1" t="s">
        <v>80</v>
      </c>
      <c r="K188" s="4"/>
      <c r="L188" s="1" t="s">
        <v>18</v>
      </c>
      <c r="M188" s="1"/>
      <c r="N188" s="1"/>
      <c r="O188" s="1"/>
      <c r="P188" s="1"/>
    </row>
    <row r="189" spans="1:16" ht="45" x14ac:dyDescent="0.25">
      <c r="A189" s="1" t="s">
        <v>49590</v>
      </c>
      <c r="B189" s="1"/>
      <c r="C189" s="1" t="str">
        <f>IFERROR(IF(INDEX(DD[units],MATCH($F189,DD[identifier],0))=0,"",INDEX(DD[units],MATCH($F189,DD[identifier],0))),"")</f>
        <v/>
      </c>
      <c r="D189" s="1" t="s">
        <v>49648</v>
      </c>
      <c r="E189" s="1" t="str">
        <f>IFERROR(INDEX(DD[data_type],MATCH(IF($N189=TRUE,$F189&amp;"/value",$F189),DD[identifier],0)),"")</f>
        <v/>
      </c>
      <c r="F189" s="4"/>
      <c r="G189" s="4" t="s">
        <v>49549</v>
      </c>
      <c r="H189" s="2" t="str">
        <f>IFERROR(INDEX(DD[description],MATCH($F189,DD[identifier],0)),"")</f>
        <v/>
      </c>
      <c r="I189" s="1"/>
      <c r="J189" s="1" t="s">
        <v>80</v>
      </c>
      <c r="K189" s="4"/>
      <c r="L189" s="1" t="s">
        <v>18</v>
      </c>
      <c r="M189" s="1"/>
      <c r="N189" s="1"/>
      <c r="O189" s="1"/>
      <c r="P189" s="1"/>
    </row>
    <row r="190" spans="1:16" ht="45" x14ac:dyDescent="0.25">
      <c r="A190" s="1" t="s">
        <v>49510</v>
      </c>
      <c r="B190" s="1"/>
      <c r="C190" s="1" t="str">
        <f>IFERROR(IF(INDEX(DD[units],MATCH($F190,DD[identifier],0))=0,"",INDEX(DD[units],MATCH($F190,DD[identifier],0))),"")</f>
        <v/>
      </c>
      <c r="D190" s="1" t="s">
        <v>49648</v>
      </c>
      <c r="E190" s="1" t="str">
        <f>IFERROR(INDEX(DD[data_type],MATCH(IF($N190=TRUE,$F190&amp;"/value",$F190),DD[identifier],0)),"")</f>
        <v/>
      </c>
      <c r="F190" s="4"/>
      <c r="G190" s="4" t="s">
        <v>49550</v>
      </c>
      <c r="H190" s="2" t="str">
        <f>IFERROR(INDEX(DD[description],MATCH($F190,DD[identifier],0)),"")</f>
        <v/>
      </c>
      <c r="I190" s="1"/>
      <c r="J190" s="1" t="s">
        <v>80</v>
      </c>
      <c r="K190" s="4"/>
      <c r="L190" s="1" t="s">
        <v>18</v>
      </c>
      <c r="M190" s="1"/>
      <c r="N190" s="1"/>
      <c r="O190" s="1"/>
      <c r="P190" s="1"/>
    </row>
    <row r="191" spans="1:16" ht="45" x14ac:dyDescent="0.25">
      <c r="A191" s="1" t="s">
        <v>49511</v>
      </c>
      <c r="B191" s="1"/>
      <c r="C191" s="1" t="str">
        <f>IFERROR(IF(INDEX(DD[units],MATCH($F191,DD[identifier],0))=0,"",INDEX(DD[units],MATCH($F191,DD[identifier],0))),"")</f>
        <v/>
      </c>
      <c r="D191" s="1" t="s">
        <v>49648</v>
      </c>
      <c r="E191" s="1" t="str">
        <f>IFERROR(INDEX(DD[data_type],MATCH(IF($N191=TRUE,$F191&amp;"/value",$F191),DD[identifier],0)),"")</f>
        <v/>
      </c>
      <c r="F191" s="4"/>
      <c r="G191" s="4" t="s">
        <v>49551</v>
      </c>
      <c r="H191" s="2" t="str">
        <f>IFERROR(INDEX(DD[description],MATCH($F191,DD[identifier],0)),"")</f>
        <v/>
      </c>
      <c r="I191" s="1"/>
      <c r="J191" s="1" t="s">
        <v>80</v>
      </c>
      <c r="K191" s="4"/>
      <c r="L191" s="1" t="s">
        <v>18</v>
      </c>
      <c r="M191" s="1"/>
      <c r="N191" s="1"/>
      <c r="O191" s="1"/>
      <c r="P191" s="1"/>
    </row>
    <row r="192" spans="1:16" ht="30" x14ac:dyDescent="0.25">
      <c r="A192" s="1" t="s">
        <v>49512</v>
      </c>
      <c r="B192" s="1"/>
      <c r="C192" s="1" t="str">
        <f>IFERROR(IF(INDEX(DD[units],MATCH($F192,DD[identifier],0))=0,"",INDEX(DD[units],MATCH($F192,DD[identifier],0))),"")</f>
        <v/>
      </c>
      <c r="D192" s="1"/>
      <c r="E192" s="1" t="str">
        <f>IFERROR(INDEX(DD[data_type],MATCH(IF($N192=TRUE,$F192&amp;"/value",$F192),DD[identifier],0)),"")</f>
        <v/>
      </c>
      <c r="F192" s="4"/>
      <c r="G192" s="4" t="s">
        <v>49552</v>
      </c>
      <c r="H192" s="2" t="str">
        <f>IFERROR(INDEX(DD[description],MATCH($F192,DD[identifier],0)),"")</f>
        <v/>
      </c>
      <c r="I192" s="1"/>
      <c r="J192" s="1" t="s">
        <v>49560</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4" priority="2">
      <formula>$J1="temporary"</formula>
    </cfRule>
    <cfRule type="expression" dxfId="3" priority="3">
      <formula>$J1="mapped_caveat"</formula>
    </cfRule>
    <cfRule type="expression" dxfId="2" priority="4">
      <formula>$J1="mapped"</formula>
    </cfRule>
    <cfRule type="expression" dxfId="1" priority="5">
      <formula>$J1="derived"</formula>
    </cfRule>
    <cfRule type="expression" dxfId="0" priority="1">
      <formula>$J1="discard"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89" zoomScaleNormal="100" workbookViewId="0">
      <selection activeCell="B115" sqref="B115"/>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49578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49574</v>
      </c>
      <c r="D9" t="s">
        <v>49575</v>
      </c>
      <c r="E9" t="s">
        <v>49576</v>
      </c>
      <c r="F9" t="s">
        <v>49577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2026-06-16T11:22:56Z</dcterms:modified>
  <dc:language>en-US</dc:language>
</cp:coreProperties>
</file>