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619FFCEB-6BDE-45D9-886D-FF78763B1BF3}"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<sst xmlns="http://schemas.openxmlformats.org/spreadsheetml/2006/main" count="201268" uniqueCount="49715">
  <si>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</si>
  <si>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</si>
  <si>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</si>
  <si>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</si>
  <si>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</si>
  <si>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</si>
  <si>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</si>
  <si>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</si>
  <si>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</si>
  <si>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</si>
  <si>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</si>
  <si>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</si>
  <si>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</si>
  <si>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</si>
  <si>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</si>
  <si>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</si>
  <si>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</si>
  <si>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</si>
  <si>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</si>
  <si>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</si>
  <si>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</si>
  <si>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</si>
  <si>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</si>
  <si>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</si>
  <si>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</si>
  <si>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</si>
  <si>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</si>
  <si>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</si>
  <si>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</si>
  <si>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</si>
  <si>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</si>
  <si>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</si>
  <si>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</si>
  <si>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</si>
  <si>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</si>
  <si>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</si>
  <si>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</si>
  <si>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</si>
  <si>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</si>
  <si>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</si>
  <si>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</si>
  <si>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</si>
  <si>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</si>
  <si>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</si>
  <si>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</si>
  <si>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</si>
  <si>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</si>
  <si>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</si>
  <si>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</si>
  <si>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</si>
  <si>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</si>
  <si>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</si>
  <si>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</si>
  <si>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</si>
  <si>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</si>
  <si>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</si>
  <si>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</si>
  <si>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</si>
  <si>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</si>
  <si>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</si>
  <si>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</si>
  <si>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</si>
  <si>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</si>
  <si>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</si>
  <si>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</si>
  <si>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</si>
  <si>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</si>
  <si>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</si>
  <si>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</si>
  <si>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</si>
  <si>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</si>
  <si>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</si>
  <si>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</si>
  <si>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</si>
  <si>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</si>
  <si>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</si>
  <si>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</si>
  <si>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</si>
  <si>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</si>
  <si>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</si>
  <si>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</si>
  <si>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</si>
  <si>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</si>
  <si>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</si>
  <si>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</si>
  <si>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</si>
  <si>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</si>
  <si>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</si>
  <si>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</si>
  <si>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</si>
  <si>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</si>
  <si>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</si>
  <si>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</si>
  <si>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</si>
  <si>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</si>
  <si>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</si>
  <si>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</si>
  <si>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</si>
  <si>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</si>
  <si>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</si>
  <si>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</si>
  <si>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</si>
  <si>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</si>
  <si>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</si>
  <si>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</si>
  <si>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</si>
  <si>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</si>
  <si>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</si>
  <si>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</si>
  <si>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</si>
  <si>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</si>
  <si>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</si>
  <si>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</si>
  <si>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</si>
  <si>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</si>
  <si>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</si>
  <si>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</si>
  <si>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</si>
  <si>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</si>
  <si>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</si>
  <si>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</si>
  <si>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</si>
  <si>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</si>
  <si>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</si>
  <si>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</si>
  <si>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</si>
  <si>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</si>
  <si>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</si>
  <si>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</si>
  <si>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</si>
  <si>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</si>
  <si>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</si>
  <si>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</si>
  <si>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</si>
  <si>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</si>
  <si>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</si>
  <si>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</si>
  <si>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</si>
  <si>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</si>
  <si>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</si>
  <si>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</si>
  <si>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</si>
  <si>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</si>
  <si>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</si>
  <si>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</si>
  <si>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</si>
  <si>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</si>
  <si>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</si>
  <si>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</si>
  <si>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</si>
  <si>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</si>
  <si>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</si>
  <si>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</si>
  <si>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</si>
  <si>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</si>
  <si>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</si>
  <si>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</si>
  <si>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</si>
  <si>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</si>
  <si>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</si>
  <si>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</si>
  <si>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</si>
  <si>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</si>
  <si>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</si>
  <si>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</si>
  <si>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</si>
  <si>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</si>
  <si>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</si>
  <si>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</si>
  <si>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</si>
  <si>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</si>
  <si>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</si>
  <si>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</si>
  <si>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</si>
  <si>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</si>
  <si>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</si>
  <si>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</si>
  <si>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</si>
  <si>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</si>
  <si>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</si>
  <si>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</si>
  <si>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</si>
  <si>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</si>
  <si>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</si>
  <si>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</si>
  <si>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</si>
  <si>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</si>
  <si>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</si>
  <si>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</si>
  <si>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</si>
  <si>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</si>
  <si>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</si>
  <si>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</si>
  <si>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</si>
  <si>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</si>
  <si>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</si>
  <si>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</si>
  <si>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</si>
  <si>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</si>
  <si>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</si>
  <si>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</si>
  <si>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</si>
  <si>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</si>
  <si>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</si>
  <si>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</si>
  <si>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</si>
  <si>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</si>
  <si>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</si>
  <si>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</si>
  <si>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</si>
  <si>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</si>
  <si>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</si>
  <si>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</si>
  <si>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</si>
  <si>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</si>
  <si>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</si>
  <si>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</si>
  <si>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</si>
  <si>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</si>
  <si>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</si>
  <si>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</si>
  <si>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</si>
  <si>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</si>
  <si>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</si>
  <si>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</si>
  <si>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</si>
  <si>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</si>
  <si>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</si>
  <si>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</si>
  <si>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</si>
  <si>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</si>
  <si>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</si>
  <si>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</si>
  <si>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</si>
  <si>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</si>
  <si>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</si>
  <si>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</si>
  <si>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</si>
  <si>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</si>
  <si>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</si>
  <si>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</si>
  <si>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</si>
  <si>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</si>
  <si>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</si>
  <si>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</si>
  <si>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</si>
  <si>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</si>
  <si>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</si>
  <si>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</si>
  <si>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</si>
  <si>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</si>
  <si>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</si>
  <si>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</si>
  <si>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</si>
  <si>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</si>
  <si>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</si>
  <si>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</si>
  <si>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</si>
  <si>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</si>
  <si>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</si>
  <si>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</si>
  <si>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</si>
  <si>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</si>
  <si>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</si>
  <si>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</si>
  <si>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</si>
  <si>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</si>
  <si>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</si>
  <si>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</si>
  <si>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</si>
  <si>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</si>
  <si>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</si>
  <si>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</si>
  <si>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</si>
  <si>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</si>
  <si>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</si>
  <si>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</si>
  <si>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</si>
  <si>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</si>
  <si>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</si>
  <si>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</si>
  <si>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</si>
  <si>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</si>
  <si>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</si>
  <si>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</si>
  <si>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</si>
  <si>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</si>
  <si>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</si>
  <si>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</si>
  <si>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</si>
  <si>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</si>
  <si>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</si>
  <si>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</si>
  <si>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</si>
  <si>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</si>
  <si>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</si>
  <si>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</si>
  <si>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</si>
  <si>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</si>
  <si>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</si>
  <si>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</si>
  <si>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</si>
  <si>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</si>
  <si>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</si>
  <si>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</si>
  <si>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</si>
  <si>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</si>
  <si>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</si>
  <si>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</si>
  <si>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</si>
  <si>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</si>
  <si>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</si>
  <si>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</si>
  <si>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</si>
  <si>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</si>
  <si>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</si>
  <si>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</si>
  <si>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</si>
  <si>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</si>
  <si>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</si>
  <si>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</si>
  <si>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</si>
  <si>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</si>
  <si>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</si>
  <si>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</si>
  <si>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</si>
  <si>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</si>
  <si>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</si>
  <si>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</si>
  <si>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</si>
  <si>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</si>
  <si>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</si>
  <si>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</si>
  <si>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</si>
  <si>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</si>
  <si>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</si>
  <si>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</si>
  <si>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</si>
  <si>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</si>
  <si>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</si>
  <si>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</si>
  <si>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</si>
  <si>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</si>
  <si>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</si>
  <si>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</si>
  <si>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</si>
  <si>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</si>
  <si>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</si>
  <si>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</si>
  <si>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</si>
  <si>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</si>
  <si>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</si>
  <si>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</si>
  <si>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</si>
  <si>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</si>
  <si>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</si>
  <si>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</si>
  <si>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</si>
  <si>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</si>
  <si>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</si>
  <si>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</si>
  <si>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</si>
  <si>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</si>
  <si>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</si>
  <si>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</si>
  <si>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</si>
  <si>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</si>
  <si>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</si>
  <si>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</si>
  <si>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</si>
  <si>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</si>
  <si>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</si>
  <si>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</si>
  <si>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</si>
  <si>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</si>
  <si>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</si>
  <si>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</si>
  <si>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</si>
  <si>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</si>
  <si>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</si>
  <si>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</si>
  <si>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</si>
  <si>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</si>
  <si>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</si>
  <si>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</si>
  <si>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</si>
  <si>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</si>
  <si>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</si>
  <si>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</si>
  <si>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</si>
  <si>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</si>
  <si>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</si>
  <si>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</si>
  <si>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</si>
  <si>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</si>
  <si>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</si>
  <si>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</si>
  <si>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</si>
  <si>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</si>
  <si>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</si>
  <si>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</si>
  <si>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</si>
  <si>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</si>
  <si>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</si>
  <si>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</si>
  <si>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</si>
  <si>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</si>
  <si>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</si>
  <si>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</si>
  <si>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</si>
  <si>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</si>
  <si>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</si>
  <si>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</si>
  <si>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</si>
  <si>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</si>
  <si>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</si>
  <si>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</si>
  <si>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</si>
  <si>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</si>
  <si>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</si>
  <si>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</si>
  <si>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</si>
  <si>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</si>
  <si>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</si>
  <si>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</si>
  <si>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</si>
  <si>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</si>
  <si>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</si>
  <si>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</si>
  <si>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</si>
  <si>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</si>
  <si>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</si>
  <si>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</si>
  <si>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</si>
  <si>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</si>
  <si>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</si>
  <si>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</si>
  <si>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</si>
  <si>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</si>
  <si>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</si>
  <si>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</si>
  <si>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</si>
  <si>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</si>
  <si>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</si>
  <si>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</si>
  <si>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</si>
  <si>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</si>
  <si>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</si>
  <si>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</si>
  <si>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</si>
  <si>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</si>
  <si>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</si>
  <si>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</si>
  <si>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</si>
  <si>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</si>
  <si>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</si>
  <si>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</si>
  <si>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</si>
  <si>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</si>
  <si>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</si>
  <si>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</si>
  <si>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</si>
  <si>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</si>
  <si>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</si>
  <si>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</si>
  <si>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</si>
  <si>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</si>
  <si>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</si>
  <si>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</si>
  <si>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</si>
  <si>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</si>
  <si>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</si>
  <si>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</si>
  <si>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</si>
  <si>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</si>
  <si>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</si>
  <si>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</si>
  <si>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</si>
  <si>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</si>
  <si>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</si>
  <si>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</si>
  <si>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</si>
  <si>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</si>
  <si>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</si>
  <si>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</si>
  <si>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</si>
  <si>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</si>
  <si>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</si>
  <si>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</si>
  <si>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</si>
  <si>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</si>
  <si>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</si>
  <si>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</si>
  <si>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</si>
  <si>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</si>
  <si>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</si>
  <si>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</si>
  <si>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</si>
  <si>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</si>
  <si>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</si>
  <si>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</si>
  <si>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</si>
  <si>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</si>
  <si>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</si>
  <si>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</si>
  <si>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</si>
  <si>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</si>
  <si>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</si>
  <si>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</si>
  <si>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</si>
  <si>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</si>
  <si>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</si>
  <si>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</si>
  <si>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</si>
  <si>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</si>
  <si>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</si>
  <si>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</si>
  <si>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</si>
  <si>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</si>
  <si>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</si>
  <si>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</si>
  <si>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</si>
  <si>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</si>
  <si>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</si>
  <si>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</si>
  <si>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</si>
  <si>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</si>
  <si>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</si>
  <si>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</si>
  <si>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</si>
  <si>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</si>
  <si>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</si>
  <si>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</si>
  <si>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</si>
  <si>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</si>
  <si>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</si>
  <si>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</si>
  <si>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</si>
  <si>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</si>
  <si>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</si>
  <si>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</si>
  <si>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</si>
  <si>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</si>
  <si>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</si>
  <si>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</si>
  <si>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</si>
  <si>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</si>
  <si>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</si>
  <si>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</si>
  <si>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</si>
  <si>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</si>
  <si>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</si>
  <si>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</si>
  <si>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</si>
  <si>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</si>
  <si>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</si>
  <si>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</si>
  <si>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</si>
  <si>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</si>
  <si>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</si>
  <si>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</si>
  <si>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</si>
  <si>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</si>
  <si>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</si>
  <si>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</si>
  <si>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</si>
  <si>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</si>
  <si>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</si>
  <si>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</si>
  <si>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</si>
  <si>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</si>
  <si>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</si>
  <si>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</si>
  <si>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</si>
  <si>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</si>
  <si>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</si>
  <si>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</si>
  <si>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</si>
  <si>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</si>
  <si>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</si>
  <si>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</si>
  <si>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</si>
  <si>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</si>
  <si>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</si>
  <si>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</si>
  <si>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</si>
  <si>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</si>
  <si>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</si>
  <si>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</si>
  <si>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</si>
  <si>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</si>
  <si>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</si>
  <si>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</si>
  <si>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</si>
  <si>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</si>
  <si>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</si>
  <si>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</si>
  <si>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</si>
  <si>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</si>
  <si>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</si>
  <si>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</si>
  <si>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</si>
  <si>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</si>
  <si>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</si>
  <si>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</si>
  <si>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</si>
  <si>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</si>
  <si>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</si>
  <si>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</si>
  <si>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</si>
  <si>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</si>
  <si>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</si>
  <si>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</si>
  <si>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</si>
  <si>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</si>
  <si>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</si>
  <si>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</si>
  <si>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</si>
  <si>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</si>
  <si>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</si>
  <si>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</si>
  <si>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</si>
  <si>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</si>
  <si>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</si>
  <si>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</si>
  <si>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</si>
  <si>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</si>
  <si>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</si>
  <si>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</si>
  <si>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</si>
  <si>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</si>
  <si>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</si>
  <si>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</si>
  <si>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</si>
  <si>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</si>
  <si>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</si>
  <si>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</si>
  <si>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</si>
  <si>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</si>
  <si>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</si>
  <si>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</si>
  <si>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</si>
  <si>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</si>
  <si>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</si>
  <si>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</si>
  <si>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</si>
  <si>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</si>
  <si>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</si>
  <si>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</si>
  <si>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</si>
  <si>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</si>
  <si>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</si>
  <si>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</si>
  <si>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</si>
  <si>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</si>
  <si>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</si>
  <si>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</si>
  <si>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</si>
  <si>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</si>
  <si>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</si>
  <si>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</si>
  <si>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</si>
  <si>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</si>
  <si>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</si>
  <si>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</si>
  <si>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</si>
  <si>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</si>
  <si>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</si>
  <si>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</si>
  <si>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</si>
  <si>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</si>
  <si>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</si>
  <si>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</si>
  <si>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</si>
  <si>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</si>
  <si>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</si>
  <si>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</si>
  <si>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</si>
  <si>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</si>
  <si>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</si>
  <si>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</si>
  <si>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</si>
  <si>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</si>
  <si>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</si>
  <si>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</si>
  <si>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</si>
  <si>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</si>
  <si>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</si>
  <si>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</si>
  <si>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</si>
  <si>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</si>
  <si>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</si>
  <si>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</si>
  <si>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</si>
  <si>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</si>
  <si>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</si>
  <si>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</si>
  <si>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</si>
  <si>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</si>
  <si>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</si>
  <si>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</si>
  <si>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</si>
  <si>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</si>
  <si>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</si>
  <si>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</si>
  <si>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</si>
  <si>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</si>
  <si>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</si>
  <si>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</si>
  <si>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</si>
  <si>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</si>
  <si>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</si>
  <si>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</si>
  <si>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</si>
  <si>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</si>
  <si>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</si>
  <si>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</si>
  <si>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</si>
  <si>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</si>
  <si>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</si>
  <si>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</si>
  <si>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</si>
  <si>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</si>
  <si>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</si>
  <si>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</si>
  <si>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</si>
  <si>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</si>
  <si>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</si>
  <si>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</si>
  <si>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</si>
  <si>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</si>
  <si>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</si>
  <si>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</si>
  <si>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</si>
  <si>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</si>
  <si>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</si>
  <si>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</si>
  <si>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</si>
  <si>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</si>
  <si>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</si>
  <si>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</si>
  <si>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</si>
  <si>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</si>
  <si>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</si>
  <si>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</si>
  <si>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</si>
  <si>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</si>
  <si>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</si>
  <si>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</si>
  <si>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</si>
  <si>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</si>
  <si>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</si>
  <si>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</si>
  <si>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</si>
  <si>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</si>
  <si>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</si>
  <si>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</si>
  <si>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</si>
  <si>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</si>
  <si>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</si>
  <si>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</si>
  <si>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</si>
  <si>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</si>
  <si>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</si>
  <si>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</si>
  <si>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</si>
  <si>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</si>
  <si>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</si>
  <si>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</si>
  <si>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</si>
  <si>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</si>
  <si>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</si>
  <si>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</si>
  <si>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</si>
  <si>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</si>
  <si>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</si>
  <si>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</si>
  <si>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</si>
  <si>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</si>
  <si>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</si>
  <si>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</si>
  <si>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</si>
  <si>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</si>
  <si>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</si>
  <si>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</si>
  <si>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</si>
  <si>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</si>
  <si>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</si>
  <si>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</si>
  <si>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</si>
  <si>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</si>
  <si>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</si>
  <si>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</si>
  <si>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</si>
  <si>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</si>
  <si>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</si>
  <si>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</si>
  <si>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</si>
  <si>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</si>
  <si>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</si>
  <si>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</si>
  <si>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</si>
  <si>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</si>
  <si>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</si>
  <si>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</si>
  <si>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</si>
  <si>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</si>
  <si>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</si>
  <si>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</si>
  <si>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</si>
  <si>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</si>
  <si>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</si>
  <si>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</si>
  <si>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</si>
  <si>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</si>
  <si>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</si>
  <si>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</si>
  <si>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</si>
  <si>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</si>
  <si>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</si>
  <si>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</si>
  <si>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</si>
  <si>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</si>
  <si>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</si>
  <si>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</si>
  <si>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</si>
  <si>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</si>
  <si>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</si>
  <si>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</si>
  <si>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</si>
  <si>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</si>
  <si>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</si>
  <si>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</si>
  <si>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</si>
  <si>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</si>
  <si>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</si>
  <si>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</si>
  <si>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</si>
  <si>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</si>
  <si>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</si>
  <si>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</si>
  <si>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</si>
  <si>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</si>
  <si>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</si>
  <si>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</si>
  <si>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</si>
  <si>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</si>
  <si>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</si>
  <si>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</si>
  <si>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</si>
  <si>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</si>
  <si>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</si>
  <si>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</si>
  <si>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</si>
  <si>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</si>
  <si>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</si>
  <si>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</si>
  <si>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</si>
  <si>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</si>
  <si>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</si>
  <si>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</si>
  <si>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</si>
  <si>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</si>
  <si>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</si>
  <si>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</si>
  <si>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</si>
  <si>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</si>
  <si>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</si>
  <si>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</si>
  <si>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</si>
  <si>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</si>
  <si>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</si>
  <si>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</si>
  <si>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</si>
  <si>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</si>
  <si>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</si>
  <si>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</si>
  <si>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</si>
  <si>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</si>
  <si>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</si>
  <si>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</si>
  <si>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</si>
  <si>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</si>
  <si>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</si>
  <si>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</si>
  <si>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</si>
  <si>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</si>
  <si>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</si>
  <si>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</si>
  <si>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</si>
  <si>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</si>
  <si>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</si>
  <si>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</si>
  <si>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</si>
  <si>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</si>
  <si>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</si>
  <si>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</si>
  <si>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</si>
  <si>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</si>
  <si>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</si>
  <si>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</si>
  <si>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</si>
  <si>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</si>
  <si>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</si>
  <si>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</si>
  <si>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</si>
  <si>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</si>
  <si>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</si>
  <si>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</si>
  <si>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</si>
  <si>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</si>
  <si>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</si>
  <si>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</si>
  <si>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</si>
  <si>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</si>
  <si>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</si>
  <si>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</si>
  <si>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</si>
  <si>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</si>
  <si>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</si>
  <si>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</si>
  <si>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</si>
  <si>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</si>
  <si>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</si>
  <si>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</si>
  <si>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</si>
  <si>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</si>
  <si>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</si>
  <si>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</si>
  <si>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</si>
  <si>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</si>
  <si>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</si>
  <si>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</si>
  <si>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</si>
  <si>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</si>
  <si>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</si>
  <si>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</si>
  <si>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</si>
  <si>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</si>
  <si>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</si>
  <si>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</si>
  <si>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</si>
  <si>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</si>
  <si>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</si>
  <si>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</si>
  <si>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</si>
  <si>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</si>
  <si>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</si>
  <si>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</si>
  <si>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</si>
  <si>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</si>
  <si>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</si>
  <si>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</si>
  <si>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</si>
  <si>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</si>
  <si>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</si>
  <si>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</si>
  <si>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</si>
  <si>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</si>
  <si>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</si>
  <si>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</si>
  <si>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</si>
  <si>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</si>
  <si>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</si>
  <si>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</si>
  <si>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</si>
  <si>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</si>
  <si>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</si>
  <si>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</si>
  <si>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</si>
  <si>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</si>
  <si>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</si>
  <si>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</si>
  <si>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</si>
  <si>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</si>
  <si>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</si>
  <si>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</si>
  <si>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</si>
  <si>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</si>
  <si>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</si>
  <si>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</si>
  <si>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</si>
  <si>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</si>
  <si>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</si>
  <si>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</si>
  <si>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</si>
  <si>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</si>
  <si>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</si>
  <si>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</si>
  <si>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</si>
  <si>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</si>
  <si>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</si>
  <si>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</si>
  <si>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</si>
  <si>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</si>
  <si>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</si>
  <si>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</si>
  <si>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</si>
  <si>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</si>
  <si>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</si>
  <si>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</si>
  <si>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</si>
  <si>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</si>
  <si>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</si>
  <si>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</si>
  <si>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</si>
  <si>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</si>
  <si>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</si>
  <si>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</si>
  <si>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</si>
  <si>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</si>
  <si>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</si>
  <si>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</si>
  <si>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</si>
  <si>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</si>
  <si>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</si>
  <si>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</si>
  <si>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</si>
  <si>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</si>
  <si>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</si>
  <si>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</si>
  <si>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</si>
  <si>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</si>
  <si>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</si>
  <si>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</si>
  <si>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</si>
  <si>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</si>
  <si>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</si>
  <si>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</si>
  <si>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</si>
  <si>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</si>
  <si>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</si>
  <si>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</si>
  <si>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</si>
  <si>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</si>
  <si>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</si>
  <si>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</si>
  <si>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</si>
  <si>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</si>
  <si>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</si>
  <si>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</si>
  <si>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</si>
  <si>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</si>
  <si>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</si>
  <si>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</si>
  <si>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</si>
  <si>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</si>
  <si>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</si>
  <si>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</si>
  <si>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</si>
  <si>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</si>
  <si>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</si>
  <si>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</si>
  <si>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</si>
  <si>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</si>
  <si>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</si>
  <si>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</si>
  <si>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</si>
  <si>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</si>
  <si>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</si>
  <si>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</si>
  <si>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</si>
  <si>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</si>
  <si>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</si>
  <si>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</si>
  <si>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</si>
  <si>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</si>
  <si>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</si>
  <si>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</si>
  <si>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</si>
  <si>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</si>
  <si>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</si>
  <si>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</si>
  <si>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</si>
  <si>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</si>
  <si>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</si>
  <si>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</si>
  <si>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</si>
  <si>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</si>
  <si>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</si>
  <si>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</si>
  <si>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</si>
  <si>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</si>
  <si>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</si>
  <si>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</si>
  <si>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</si>
  <si>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</si>
  <si>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</si>
  <si>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</si>
  <si>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</si>
  <si>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</si>
  <si>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</si>
  <si>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</si>
  <si>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</si>
  <si>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</si>
  <si>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</si>
  <si>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</si>
  <si>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</si>
  <si>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</si>
  <si>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</si>
  <si>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</si>
  <si>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</si>
  <si>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</si>
  <si>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</si>
  <si>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</si>
  <si>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</si>
  <si>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</si>
  <si>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</si>
  <si>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</si>
  <si>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</si>
  <si>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</si>
  <si>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</si>
  <si>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</si>
  <si>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</si>
  <si>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</si>
  <si>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</si>
  <si>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</si>
  <si>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</si>
  <si>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</si>
  <si>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</si>
  <si>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</si>
  <si>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</si>
  <si>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</si>
  <si>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</si>
  <si>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</si>
  <si>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</si>
  <si>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</si>
  <si>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</si>
  <si>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</si>
  <si>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</si>
  <si>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</si>
  <si>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</si>
  <si>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</si>
  <si>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</si>
  <si>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</si>
  <si>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</si>
  <si>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</si>
  <si>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</si>
  <si>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</si>
  <si>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</si>
  <si>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</si>
  <si>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</si>
  <si>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</si>
  <si>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</si>
  <si>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</si>
  <si>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</si>
  <si>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</si>
  <si>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</si>
  <si>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</si>
  <si>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</si>
  <si>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</si>
  <si>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</si>
  <si>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</si>
  <si>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</si>
  <si>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</si>
  <si>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</si>
  <si>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</si>
  <si>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</si>
  <si>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</si>
  <si>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</si>
  <si>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</si>
  <si>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</si>
  <si>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</si>
  <si>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</si>
  <si>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</si>
  <si>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</si>
  <si>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</si>
  <si>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</si>
  <si>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</si>
  <si>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</si>
  <si>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</si>
  <si>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</si>
  <si>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</si>
  <si>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</si>
  <si>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</si>
  <si>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</si>
  <si>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</si>
  <si>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</si>
  <si>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</si>
  <si>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</si>
  <si>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</si>
  <si>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</si>
  <si>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</si>
  <si>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</si>
  <si>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</si>
  <si>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</si>
  <si>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</si>
  <si>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</si>
  <si>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</si>
  <si>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</si>
  <si>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</si>
  <si>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</si>
  <si>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</si>
  <si>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</si>
  <si>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</si>
  <si>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</si>
  <si>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</si>
  <si>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</si>
  <si>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</si>
  <si>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</si>
  <si>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</si>
  <si>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</si>
  <si>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</si>
  <si>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</si>
  <si>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</si>
  <si>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</si>
  <si>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</si>
  <si>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</si>
  <si>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</si>
  <si>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</si>
  <si>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</si>
  <si>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</si>
  <si>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</si>
  <si>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</si>
  <si>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</si>
  <si>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</si>
  <si>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</si>
  <si>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</si>
  <si>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</si>
  <si>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</si>
  <si>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</si>
  <si>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</si>
  <si>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</si>
  <si>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</si>
  <si>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</si>
  <si>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</si>
  <si>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</si>
  <si>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</si>
  <si>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</si>
  <si>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</si>
  <si>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</si>
  <si>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</si>
  <si>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</si>
  <si>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</si>
  <si>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</si>
  <si>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</si>
  <si>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</si>
  <si>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</si>
  <si>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</si>
  <si>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</si>
  <si>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</si>
  <si>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</si>
  <si>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</si>
  <si>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</si>
  <si>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</si>
  <si>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</si>
  <si>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</si>
  <si>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</si>
  <si>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</si>
  <si>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</si>
  <si>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</si>
  <si>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</si>
  <si>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</si>
  <si>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</si>
  <si>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</si>
  <si>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</si>
  <si>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</si>
  <si>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</si>
  <si>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</si>
  <si>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</si>
  <si>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</si>
  <si>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</si>
  <si>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</si>
  <si>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</si>
  <si>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</si>
  <si>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</si>
  <si>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</si>
  <si>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</si>
  <si>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</si>
  <si>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</si>
  <si>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</si>
  <si>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</si>
  <si>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</si>
  <si>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</si>
  <si>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</si>
  <si>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</si>
  <si>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</si>
  <si>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</si>
  <si>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</si>
  <si>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</si>
  <si>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</si>
  <si>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</si>
  <si>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</si>
  <si>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</si>
  <si>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</si>
  <si>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</si>
  <si>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</si>
  <si>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</si>
  <si>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</si>
  <si>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</si>
  <si>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</si>
  <si>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</si>
  <si>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</si>
  <si>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</si>
  <si>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</si>
  <si>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</si>
  <si>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</si>
  <si>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</si>
  <si>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</si>
  <si>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</si>
  <si>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</si>
  <si>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</si>
  <si>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</si>
  <si>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</si>
  <si>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</si>
  <si>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</si>
  <si>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</si>
  <si>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</si>
  <si>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</si>
  <si>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</si>
  <si>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</si>
  <si>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</si>
  <si>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</si>
  <si>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</si>
  <si>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</si>
  <si>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</si>
  <si>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</si>
  <si>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</si>
  <si>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</si>
  <si>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</si>
  <si>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</si>
  <si>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</si>
  <si>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</si>
  <si>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</si>
  <si>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</si>
  <si>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</si>
  <si>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</si>
  <si>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</si>
  <si>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</si>
  <si>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</si>
  <si>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</si>
  <si>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</si>
  <si>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</si>
  <si>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</si>
  <si>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</si>
  <si>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</si>
  <si>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</si>
  <si>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</si>
  <si>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</si>
  <si>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</si>
  <si>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</si>
  <si>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</si>
  <si>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</si>
  <si>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</si>
  <si>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</si>
  <si>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</si>
  <si>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</si>
  <si>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</si>
  <si>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</si>
  <si>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</si>
  <si>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</si>
  <si>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</si>
  <si>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</si>
  <si>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</si>
  <si>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</si>
  <si>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</si>
  <si>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</si>
  <si>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</si>
  <si>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</si>
  <si>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</si>
  <si>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</si>
  <si>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</si>
  <si>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</si>
  <si>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</si>
  <si>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</si>
  <si>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</si>
  <si>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</si>
  <si>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</si>
  <si>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</si>
  <si>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</si>
  <si>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</si>
  <si>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</si>
  <si>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</si>
  <si>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</si>
  <si>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</si>
  <si>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</si>
  <si>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</si>
  <si>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</si>
  <si>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</si>
  <si>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</si>
  <si>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</si>
  <si>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</si>
  <si>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</si>
  <si>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</si>
  <si>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</si>
  <si>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</si>
  <si>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</si>
  <si>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</si>
  <si>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</si>
  <si>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</si>
  <si>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</si>
  <si>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</si>
  <si>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</si>
  <si>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</si>
  <si>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</si>
  <si>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</si>
  <si>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</si>
  <si>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</si>
  <si>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</si>
  <si>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</si>
  <si>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</si>
  <si>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</si>
  <si>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</si>
  <si>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</si>
  <si>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</si>
  <si>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</si>
  <si>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</si>
  <si>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</si>
  <si>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</si>
  <si>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</si>
  <si>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</si>
  <si>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</si>
  <si>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</si>
  <si>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</si>
  <si>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</si>
  <si>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</si>
  <si>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</si>
  <si>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</si>
  <si>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</si>
  <si>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</si>
  <si>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</si>
  <si>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</si>
  <si>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</si>
  <si>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</si>
  <si>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</si>
  <si>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</si>
  <si>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</si>
  <si>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</si>
  <si>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</si>
  <si>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</si>
  <si>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</si>
  <si>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</si>
  <si>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</si>
  <si>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</si>
  <si>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</si>
  <si>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</si>
  <si>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</si>
  <si>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</si>
  <si>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</si>
  <si>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</si>
  <si>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</si>
  <si>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</si>
  <si>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</si>
  <si>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</si>
  <si>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</si>
  <si>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</si>
  <si>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</si>
  <si>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</si>
  <si>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</si>
  <si>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</si>
  <si>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</si>
  <si>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</si>
  <si>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</si>
  <si>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</si>
  <si>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</si>
  <si>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</si>
  <si>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</si>
  <si>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</si>
  <si>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</si>
  <si>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</si>
  <si>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</si>
  <si>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</si>
  <si>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</si>
  <si>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</si>
  <si>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</si>
  <si>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</si>
  <si>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</si>
  <si>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</si>
  <si>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</si>
  <si>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</si>
  <si>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</si>
  <si>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</si>
  <si>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</si>
  <si>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</si>
  <si>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</si>
  <si>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</si>
  <si>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</si>
  <si>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</si>
  <si>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</si>
  <si>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</si>
  <si>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</si>
  <si>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</si>
  <si>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</si>
  <si>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</si>
  <si>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</si>
  <si>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</si>
  <si>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</si>
  <si>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</si>
  <si>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</si>
  <si>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</si>
  <si>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</si>
  <si>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</si>
  <si>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</si>
  <si>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</si>
  <si>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</si>
  <si>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</si>
  <si>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</si>
  <si>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</si>
  <si>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</si>
  <si>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</si>
  <si>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</si>
  <si>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</si>
  <si>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</si>
  <si>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</si>
  <si>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</si>
  <si>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</si>
  <si>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</si>
  <si>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</si>
  <si>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</si>
  <si>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</si>
  <si>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</si>
  <si>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</si>
  <si>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</si>
  <si>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</si>
  <si>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</si>
  <si>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</si>
  <si>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</si>
  <si>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</si>
  <si>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</si>
  <si>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</si>
  <si>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</si>
  <si>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</si>
  <si>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</si>
  <si>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</si>
  <si>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</si>
  <si>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</si>
  <si>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</si>
  <si>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</si>
  <si>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</si>
  <si>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</si>
  <si>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</si>
  <si>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</si>
  <si>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</si>
  <si>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</si>
  <si>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</si>
  <si>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</si>
  <si>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</si>
  <si>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</si>
  <si>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</si>
  <si>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</si>
  <si>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</si>
  <si>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</si>
  <si>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</si>
  <si>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</si>
  <si>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</si>
  <si>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</si>
  <si>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</si>
  <si>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</si>
  <si>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</si>
  <si>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</si>
  <si>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</si>
  <si>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</si>
  <si>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</si>
  <si>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</si>
  <si>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</si>
  <si>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</si>
  <si>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</si>
  <si>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</si>
  <si>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</si>
  <si>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</si>
  <si>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</si>
  <si>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</si>
  <si>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</si>
  <si>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</si>
  <si>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</si>
  <si>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</si>
  <si>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</si>
  <si>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</si>
  <si>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</si>
  <si>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</si>
  <si>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</si>
  <si>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</si>
  <si>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</si>
  <si>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</si>
  <si>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</si>
  <si>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</si>
  <si>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</si>
  <si>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</si>
  <si>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</si>
  <si>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</si>
  <si>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</si>
  <si>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</si>
  <si>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</si>
  <si>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</si>
  <si>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</si>
  <si>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</si>
  <si>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</si>
  <si>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</si>
  <si>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</si>
  <si>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</si>
  <si>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</si>
  <si>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</si>
  <si>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</si>
  <si>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</si>
  <si>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</si>
  <si>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</si>
  <si>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</si>
  <si>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</si>
  <si>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</si>
  <si>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</si>
  <si>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</si>
  <si>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</si>
  <si>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</si>
  <si>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</si>
  <si>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</si>
  <si>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</si>
  <si>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</si>
  <si>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</si>
  <si>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</si>
  <si>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</si>
  <si>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</si>
  <si>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</si>
  <si>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</si>
  <si>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</si>
  <si>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</si>
  <si>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</si>
  <si>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</si>
  <si>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</si>
  <si>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</si>
  <si>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</si>
  <si>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</si>
  <si>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</si>
  <si>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</si>
  <si>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</si>
  <si>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</si>
  <si>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</si>
  <si>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</si>
  <si>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</si>
  <si>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</si>
  <si>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</si>
  <si>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</si>
  <si>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</si>
  <si>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</si>
  <si>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</si>
  <si>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</si>
  <si>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</si>
  <si>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</si>
  <si>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</si>
  <si>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</si>
  <si>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</si>
  <si>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</si>
  <si>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</si>
  <si>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</si>
  <si>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</si>
  <si>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</si>
  <si>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</si>
  <si>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</si>
  <si>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</si>
  <si>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</si>
  <si>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</si>
  <si>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</si>
  <si>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</si>
  <si>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</si>
  <si>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</si>
  <si>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</si>
  <si>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</si>
  <si>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</si>
  <si>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</si>
  <si>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</si>
  <si>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</si>
  <si>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</si>
  <si>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</si>
  <si>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</si>
  <si>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</si>
  <si>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</si>
  <si>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</si>
  <si>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</si>
  <si>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</si>
  <si>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</si>
  <si>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</si>
  <si>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</si>
  <si>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</si>
  <si>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</si>
  <si>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</si>
  <si>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</si>
  <si>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</si>
  <si>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</si>
  <si>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</si>
  <si>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</si>
  <si>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</si>
  <si>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</si>
  <si>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</si>
  <si>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</si>
  <si>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</si>
  <si>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</si>
  <si>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</si>
  <si>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</si>
  <si>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</si>
  <si>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</si>
  <si>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</si>
  <si>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</si>
  <si>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</si>
  <si>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</si>
  <si>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</si>
  <si>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</si>
  <si>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</si>
  <si>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</si>
  <si>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</si>
  <si>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</si>
  <si>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</si>
  <si>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</si>
  <si>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</si>
  <si>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</si>
  <si>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</si>
  <si>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</si>
  <si>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</si>
  <si>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</si>
  <si>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</si>
  <si>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</si>
  <si>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</si>
  <si>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</si>
  <si>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</si>
  <si>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</si>
  <si>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</si>
  <si>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</si>
  <si>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</si>
  <si>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</si>
  <si>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</si>
  <si>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</si>
  <si>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</si>
  <si>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</si>
  <si>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</si>
  <si>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</si>
  <si>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</si>
  <si>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</si>
  <si>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</si>
  <si>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</si>
  <si>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</si>
  <si>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</si>
  <si>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</si>
  <si>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</si>
  <si>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</si>
  <si>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</si>
  <si>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</si>
  <si>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</si>
  <si>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</si>
  <si>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</si>
  <si>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</si>
  <si>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</si>
  <si>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</si>
  <si>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</si>
  <si>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</si>
  <si>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</si>
  <si>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</si>
  <si>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</si>
  <si>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</si>
  <si>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</si>
  <si>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</si>
  <si>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</si>
  <si>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</si>
  <si>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</si>
  <si>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</si>
  <si>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</si>
  <si>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</si>
  <si>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</si>
  <si>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</si>
  <si>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</si>
  <si>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</si>
  <si>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</si>
  <si>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</si>
  <si>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</si>
  <si>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</si>
  <si>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</si>
  <si>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</si>
  <si>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</si>
  <si>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</si>
  <si>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</si>
  <si>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</si>
  <si>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</si>
  <si>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</si>
  <si>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</si>
  <si>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</si>
  <si>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</si>
  <si>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</si>
  <si>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</si>
  <si>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</si>
  <si>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</si>
  <si>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</si>
  <si>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</si>
  <si>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</si>
  <si>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</si>
  <si>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</si>
  <si>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</si>
  <si>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</si>
  <si>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</si>
  <si>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</si>
  <si>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</si>
  <si>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</si>
  <si>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</si>
  <si>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</si>
  <si>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</si>
  <si>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</si>
  <si>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</si>
  <si>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</si>
  <si>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</si>
  <si>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</si>
  <si>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</si>
  <si>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</si>
  <si>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</si>
  <si>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</si>
  <si>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</si>
  <si>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</si>
  <si>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</si>
  <si>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</si>
  <si>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</si>
  <si>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</si>
  <si>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</si>
  <si>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</si>
  <si>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</si>
  <si>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</si>
  <si>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</si>
  <si>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</si>
  <si>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</si>
  <si>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</si>
  <si>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</si>
  <si>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</si>
  <si>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</si>
  <si>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</si>
  <si>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</si>
  <si>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</si>
  <si>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</si>
  <si>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</si>
  <si>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</si>
  <si>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</si>
  <si>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</si>
  <si>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</si>
  <si>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</si>
  <si>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</si>
  <si>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</si>
  <si>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</si>
  <si>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</si>
  <si>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</si>
  <si>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</si>
  <si>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</si>
  <si>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</si>
  <si>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</si>
  <si>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</si>
  <si>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</si>
  <si>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</si>
  <si>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</si>
  <si>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</si>
  <si>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</si>
  <si>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</si>
  <si>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</si>
  <si>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</si>
  <si>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</si>
  <si>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</si>
  <si>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</si>
  <si>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</si>
  <si>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</si>
  <si>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</si>
  <si>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</si>
  <si>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</si>
  <si>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</si>
  <si>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</si>
  <si>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</si>
  <si>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</si>
  <si>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</si>
  <si>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</si>
  <si>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</si>
  <si>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</si>
  <si>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</si>
  <si>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</si>
  <si>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</si>
  <si>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</si>
  <si>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</si>
  <si>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</si>
  <si>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</si>
  <si>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</si>
  <si>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</si>
  <si>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</si>
  <si>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</si>
  <si>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</si>
  <si>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</si>
  <si>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</si>
  <si>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</si>
  <si>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</si>
  <si>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</si>
  <si>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</si>
  <si>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</si>
  <si>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</si>
  <si>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</si>
  <si>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</si>
  <si>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</si>
  <si>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</si>
  <si>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</si>
  <si>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</si>
  <si>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</si>
  <si>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</si>
  <si>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</si>
  <si>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</si>
  <si>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</si>
  <si>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</si>
  <si>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</si>
  <si>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</si>
  <si>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</si>
  <si>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</si>
  <si>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</si>
  <si>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</si>
  <si>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</si>
  <si>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</si>
  <si>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</si>
  <si>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</si>
  <si>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</si>
  <si>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</si>
  <si>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</si>
  <si>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</si>
  <si>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</si>
  <si>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</si>
  <si>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</si>
  <si>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</si>
  <si>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</si>
  <si>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</si>
  <si>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</si>
  <si>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</si>
  <si>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</si>
  <si>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</si>
  <si>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</si>
  <si>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</si>
  <si>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</si>
  <si>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</si>
  <si>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</si>
  <si>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</si>
  <si>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</si>
  <si>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</si>
  <si>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</si>
  <si>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</si>
  <si>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</si>
  <si>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</si>
  <si>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</si>
  <si>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</si>
  <si>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</si>
  <si>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</si>
  <si>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</si>
  <si>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</si>
  <si>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</si>
  <si>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</si>
  <si>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</si>
  <si>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</si>
  <si>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</si>
  <si>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</si>
  <si>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</si>
  <si>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</si>
  <si>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</si>
  <si>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</si>
  <si>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</si>
  <si>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</si>
  <si>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</si>
  <si>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</si>
  <si>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</si>
  <si>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</si>
  <si>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</si>
  <si>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</si>
  <si>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</si>
  <si>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</si>
  <si>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</si>
  <si>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</si>
  <si>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</si>
  <si>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</si>
  <si>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</si>
  <si>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</si>
  <si>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</si>
  <si>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</si>
  <si>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</si>
  <si>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</si>
  <si>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</si>
  <si>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</si>
  <si>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</si>
  <si>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</si>
  <si>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</si>
  <si>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</si>
  <si>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</si>
  <si>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</si>
  <si>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</si>
  <si>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</si>
  <si>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</si>
  <si>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</si>
  <si>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</si>
  <si>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</si>
  <si>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</si>
  <si>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</si>
  <si>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</si>
  <si>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</si>
  <si>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</si>
  <si>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</si>
  <si>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</si>
  <si>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</si>
  <si>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</si>
  <si>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</si>
  <si>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</si>
  <si>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</si>
  <si>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</si>
  <si>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</si>
  <si>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</si>
  <si>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</si>
  <si>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</si>
  <si>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</si>
  <si>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</si>
  <si>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</si>
  <si>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</si>
  <si>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</si>
  <si>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</si>
  <si>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</si>
  <si>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</si>
  <si>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</si>
  <si>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</si>
  <si>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</si>
  <si>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</si>
  <si>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</si>
  <si>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</si>
  <si>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</si>
  <si>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</si>
  <si>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</si>
  <si>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</si>
  <si>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</si>
  <si>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</si>
  <si>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</si>
  <si>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</si>
  <si>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</si>
  <si>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</si>
  <si>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</si>
  <si>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</si>
  <si>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</si>
  <si>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</si>
  <si>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</si>
  <si>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</si>
  <si>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</si>
  <si>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</si>
  <si>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</si>
  <si>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</si>
  <si>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</si>
  <si>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</si>
  <si>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</si>
  <si>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</si>
  <si>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</si>
  <si>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</si>
  <si>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</si>
  <si>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</si>
  <si>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</si>
  <si>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</si>
  <si>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</si>
  <si>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</si>
  <si>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</si>
  <si>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</si>
  <si>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</si>
  <si>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</si>
  <si>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</si>
  <si>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</si>
  <si>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</si>
  <si>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</si>
  <si>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</si>
  <si>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</si>
  <si>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</si>
  <si>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</si>
  <si>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</si>
  <si>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</si>
  <si>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</si>
  <si>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</si>
  <si>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</si>
  <si>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</si>
  <si>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</si>
  <si>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</si>
  <si>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</si>
  <si>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</si>
  <si>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</si>
  <si>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</si>
  <si>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</si>
  <si>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</si>
  <si>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</si>
  <si>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</si>
  <si>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</si>
  <si>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</si>
  <si>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</si>
  <si>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</si>
  <si>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</si>
  <si>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</si>
  <si>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</si>
  <si>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</si>
  <si>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</si>
  <si>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</si>
  <si>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</si>
  <si>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</si>
  <si>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</si>
  <si>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</si>
  <si>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</si>
  <si>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</si>
  <si>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</si>
  <si>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</si>
  <si>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</si>
  <si>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</si>
  <si>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</si>
  <si>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</si>
  <si>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</si>
  <si>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</si>
  <si>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</si>
  <si>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</si>
  <si>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</si>
  <si>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</si>
  <si>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</si>
  <si>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</si>
  <si>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</si>
  <si>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</si>
  <si>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</si>
  <si>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</si>
  <si>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</si>
  <si>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</si>
  <si>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</si>
  <si>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</si>
  <si>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</si>
  <si>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</si>
  <si>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</si>
  <si>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</si>
  <si>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</si>
  <si>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</si>
  <si>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</si>
  <si>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</si>
  <si>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</si>
  <si>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</si>
  <si>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</si>
  <si>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</si>
  <si>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</si>
  <si>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</si>
  <si>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</si>
  <si>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</si>
  <si>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</si>
  <si>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</si>
  <si>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</si>
  <si>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</si>
  <si>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</si>
  <si>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</si>
  <si>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</si>
  <si>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</si>
  <si>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</si>
  <si>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</si>
  <si>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</si>
  <si>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</si>
  <si>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</si>
  <si>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</si>
  <si>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</si>
  <si>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</si>
  <si>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</si>
  <si>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</si>
  <si>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</si>
  <si>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</si>
  <si>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</si>
  <si>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</si>
  <si>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</si>
  <si>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</si>
  <si>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</si>
  <si>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</si>
  <si>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</si>
  <si>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</si>
  <si>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</si>
  <si>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</si>
  <si>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</si>
  <si>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</si>
  <si>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</si>
  <si>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</si>
  <si>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</si>
  <si>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</si>
  <si>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</si>
  <si>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</si>
  <si>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</si>
  <si>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</si>
  <si>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</si>
  <si>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</si>
  <si>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</si>
  <si>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</si>
  <si>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</si>
  <si>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</si>
  <si>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</si>
  <si>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</si>
  <si>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</si>
  <si>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</si>
  <si>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</si>
  <si>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</si>
  <si>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</si>
  <si>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</si>
  <si>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</si>
  <si>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</si>
  <si>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</si>
  <si>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</si>
  <si>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</si>
  <si>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</si>
  <si>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</si>
  <si>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</si>
  <si>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</si>
  <si>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</si>
  <si>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</si>
  <si>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</si>
  <si>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</si>
  <si>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</si>
  <si>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</si>
  <si>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</si>
  <si>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</si>
  <si>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</si>
  <si>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</si>
  <si>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</si>
  <si>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</si>
  <si>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</si>
  <si>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</si>
  <si>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</si>
  <si>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</si>
  <si>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</si>
  <si>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</si>
  <si>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</si>
  <si>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</si>
  <si>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</si>
  <si>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</si>
  <si>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</si>
  <si>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</si>
  <si>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</si>
  <si>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</si>
  <si>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</si>
  <si>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</si>
  <si>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</si>
  <si>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</si>
  <si>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</si>
  <si>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</si>
  <si>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</si>
  <si>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</si>
  <si>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</si>
  <si>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</si>
  <si>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</si>
  <si>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</si>
  <si>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</si>
  <si>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</si>
  <si>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</si>
  <si>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</si>
  <si>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</si>
  <si>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</si>
  <si>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</si>
  <si>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</si>
  <si>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</si>
  <si>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</si>
  <si>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</si>
  <si>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</si>
  <si>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</si>
  <si>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</si>
  <si>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</si>
  <si>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</si>
  <si>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</si>
  <si>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</si>
  <si>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</si>
  <si>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</si>
  <si>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</si>
  <si>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</si>
  <si>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</si>
  <si>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</si>
  <si>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</si>
  <si>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</si>
  <si>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</si>
  <si>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</si>
  <si>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</si>
  <si>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</si>
  <si>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</si>
  <si>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</si>
  <si>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</si>
  <si>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</si>
  <si>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</si>
  <si>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</si>
  <si>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</si>
  <si>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</si>
  <si>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</si>
  <si>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</si>
  <si>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</si>
  <si>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</si>
  <si>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</si>
  <si>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</si>
  <si>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</si>
  <si>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</si>
  <si>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</si>
  <si>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</si>
  <si>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</si>
  <si>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</si>
  <si>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</si>
  <si>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</si>
  <si>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</si>
  <si>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</si>
  <si>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</si>
  <si>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</si>
  <si>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</si>
  <si>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</si>
  <si>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</si>
  <si>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</si>
  <si>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</si>
  <si>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</si>
  <si>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</si>
  <si>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</si>
  <si>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</si>
  <si>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</si>
  <si>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</si>
  <si>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</si>
  <si>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</si>
  <si>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</si>
  <si>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</si>
  <si>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</si>
  <si>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</si>
  <si>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</si>
  <si>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</si>
  <si>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</si>
  <si>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</si>
  <si>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</si>
  <si>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</si>
  <si>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</si>
  <si>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</si>
  <si>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</si>
  <si>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</si>
  <si>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</si>
  <si>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</si>
  <si>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</si>
  <si>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</si>
  <si>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</si>
  <si>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</si>
  <si>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</si>
  <si>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</si>
  <si>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</si>
  <si>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</si>
  <si>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</si>
  <si>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</si>
  <si>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</si>
  <si>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</si>
  <si>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</si>
  <si>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</si>
  <si>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</si>
  <si>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</si>
  <si>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</si>
  <si>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</si>
  <si>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</si>
  <si>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</si>
  <si>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</si>
  <si>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</si>
  <si>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</si>
  <si>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</si>
  <si>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</si>
  <si>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</si>
  <si>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</si>
  <si>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</si>
  <si>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</si>
  <si>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</si>
  <si>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</si>
  <si>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</si>
  <si>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</si>
  <si>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</si>
  <si>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</si>
  <si>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</si>
  <si>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</si>
  <si>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</si>
  <si>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</si>
  <si>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</si>
  <si>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</si>
  <si>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</si>
  <si>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</si>
  <si>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</si>
  <si>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</si>
  <si>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</si>
  <si>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</si>
  <si>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</si>
  <si>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</si>
  <si>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</si>
  <si>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</si>
  <si>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</si>
  <si>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</si>
  <si>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</si>
  <si>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</si>
  <si>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</si>
  <si>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</si>
  <si>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</si>
  <si>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</si>
  <si>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</si>
  <si>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</si>
  <si>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</si>
  <si>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</si>
  <si>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</si>
  <si>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</si>
  <si>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</si>
  <si>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</si>
  <si>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</si>
  <si>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</si>
  <si>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</si>
  <si>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</si>
  <si>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</si>
  <si>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</si>
  <si>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</si>
  <si>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</si>
  <si>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</si>
  <si>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</si>
  <si>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</si>
  <si>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</si>
  <si>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</si>
  <si>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</si>
  <si>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</si>
  <si>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</si>
  <si>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</si>
  <si>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</si>
  <si>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</si>
  <si>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</si>
  <si>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</si>
  <si>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</si>
  <si>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</si>
  <si>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</si>
  <si>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</si>
  <si>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</si>
  <si>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</si>
  <si>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</si>
  <si>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</si>
  <si>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</si>
  <si>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</si>
  <si>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</si>
  <si>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</si>
  <si>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</si>
  <si>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</si>
  <si>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</si>
  <si>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</si>
  <si>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</si>
  <si>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</si>
  <si>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</si>
  <si>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</si>
  <si>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</si>
  <si>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</si>
  <si>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</si>
  <si>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</si>
  <si>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</si>
  <si>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</si>
  <si>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</si>
  <si>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</si>
  <si>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</si>
  <si>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</si>
  <si>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</si>
  <si>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</si>
  <si>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</si>
  <si>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</si>
  <si>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</si>
  <si>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</si>
  <si>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</si>
  <si>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</si>
  <si>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</si>
  <si>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</si>
  <si>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</si>
  <si>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</si>
  <si>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</si>
  <si>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</si>
  <si>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</si>
  <si>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</si>
  <si>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</si>
  <si>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</si>
  <si>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</si>
  <si>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</si>
  <si>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</si>
  <si>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</si>
  <si>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</si>
  <si>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</si>
  <si>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</si>
  <si>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</si>
  <si>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</si>
  <si>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</si>
  <si>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</si>
  <si>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</si>
  <si>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</si>
  <si>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</si>
  <si>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</si>
  <si>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</si>
  <si>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</si>
  <si>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</si>
  <si>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</si>
  <si>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</si>
  <si>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</si>
  <si>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</si>
  <si>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</si>
  <si>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</si>
  <si>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</si>
  <si>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</si>
  <si>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</si>
  <si>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</si>
  <si>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</si>
  <si>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</si>
  <si>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</si>
  <si>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</si>
  <si>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</si>
  <si>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</si>
  <si>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</si>
  <si>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</si>
  <si>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</si>
  <si>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</si>
  <si>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</si>
  <si>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</si>
  <si>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</si>
  <si>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</si>
  <si>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</si>
  <si>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</si>
  <si>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</si>
  <si>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</si>
  <si>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</si>
  <si>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</si>
  <si>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</si>
  <si>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</si>
  <si>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</si>
  <si>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</si>
  <si>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</si>
  <si>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</si>
  <si>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</si>
  <si>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</si>
  <si>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</si>
  <si>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</si>
  <si>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</si>
  <si>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</si>
  <si>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</si>
  <si>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</si>
  <si>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</si>
  <si>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</si>
  <si>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</si>
  <si>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</si>
  <si>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</si>
  <si>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</si>
  <si>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</si>
  <si>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</si>
  <si>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</si>
  <si>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</si>
  <si>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</si>
  <si>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</si>
  <si>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</si>
  <si>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</si>
  <si>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</si>
  <si>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</si>
  <si>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</si>
  <si>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</si>
  <si>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</si>
  <si>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</si>
  <si>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</si>
  <si>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</si>
  <si>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</si>
  <si>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</si>
  <si>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</si>
  <si>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</si>
  <si>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</si>
  <si>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</si>
  <si>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</si>
  <si>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</si>
  <si>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</si>
  <si>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</si>
  <si>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</si>
  <si>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</si>
  <si>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</si>
  <si>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</si>
  <si>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</si>
  <si>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</si>
  <si>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</si>
  <si>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</si>
  <si>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</si>
  <si>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</si>
  <si>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</si>
  <si>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</si>
  <si>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</si>
  <si>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</si>
  <si>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</si>
  <si>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</si>
  <si>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</si>
  <si>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</si>
  <si>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</si>
  <si>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</si>
  <si>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</si>
  <si>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</si>
  <si>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</si>
  <si>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</si>
  <si>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</si>
  <si>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</si>
  <si>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</si>
  <si>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</si>
  <si>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</si>
  <si>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</si>
  <si>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</si>
  <si>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</si>
  <si>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</si>
  <si>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</si>
  <si>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</si>
  <si>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</si>
  <si>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</si>
  <si>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</si>
  <si>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</si>
  <si>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</si>
  <si>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</si>
  <si>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</si>
  <si>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</si>
  <si>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</si>
  <si>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</si>
  <si>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</si>
  <si>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</si>
  <si>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</si>
  <si>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</si>
  <si>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</si>
  <si>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</si>
  <si>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</si>
  <si>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</si>
  <si>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</si>
  <si>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</si>
  <si>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</si>
  <si>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</si>
  <si>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</si>
  <si>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</si>
  <si>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</si>
  <si>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</si>
  <si>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</si>
  <si>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</si>
  <si>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</si>
  <si>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</si>
  <si>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</si>
  <si>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</si>
  <si>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</si>
  <si>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</si>
  <si>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</si>
  <si>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</si>
  <si>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</si>
  <si>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</si>
  <si>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</si>
  <si>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</si>
  <si>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</si>
  <si>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</si>
  <si>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</si>
  <si>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</si>
  <si>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</si>
  <si>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</si>
  <si>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</si>
  <si>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</si>
  <si>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</si>
  <si>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</si>
  <si>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</si>
  <si>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</si>
  <si>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</si>
  <si>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</si>
  <si>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</si>
  <si>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</si>
  <si>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</si>
  <si>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</si>
  <si>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</si>
  <si>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</si>
  <si>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</si>
  <si>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</si>
  <si>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</si>
  <si>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</si>
  <si>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</si>
  <si>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</si>
  <si>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</si>
  <si>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</si>
  <si>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</si>
  <si>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</si>
  <si>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</si>
  <si>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</si>
  <si>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</si>
  <si>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</si>
  <si>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</si>
  <si>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</si>
  <si>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</si>
  <si>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</si>
  <si>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</si>
  <si>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</si>
  <si>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</si>
  <si>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</si>
  <si>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</si>
  <si>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</si>
  <si>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</si>
  <si>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</si>
  <si>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</si>
  <si>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</si>
  <si>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</si>
  <si>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</si>
  <si>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</si>
  <si>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</si>
  <si>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</si>
  <si>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</si>
  <si>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</si>
  <si>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</si>
  <si>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</si>
  <si>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</si>
  <si>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</si>
  <si>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</si>
  <si>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</si>
  <si>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</si>
  <si>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</si>
  <si>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</si>
  <si>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</si>
  <si>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</si>
  <si>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</si>
  <si>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</si>
  <si>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</si>
  <si>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</si>
  <si>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</si>
  <si>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</si>
  <si>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</si>
  <si>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</si>
  <si>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</si>
  <si>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</si>
  <si>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</si>
  <si>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</si>
  <si>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</si>
  <si>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</si>
  <si>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</si>
  <si>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</si>
  <si>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</si>
  <si>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</si>
  <si>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</si>
  <si>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</si>
  <si>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</si>
  <si>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</si>
  <si>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</si>
  <si>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</si>
  <si>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</si>
  <si>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</si>
  <si>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</si>
  <si>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</si>
  <si>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</si>
  <si>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</si>
  <si>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</si>
  <si>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</si>
  <si>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</si>
  <si>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</si>
  <si>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</si>
  <si>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</si>
  <si>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</si>
  <si>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</si>
  <si>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</si>
  <si>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</si>
  <si>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</si>
  <si>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</si>
  <si>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</si>
  <si>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</si>
  <si>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</si>
  <si>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</si>
  <si>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</si>
  <si>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</si>
  <si>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</si>
  <si>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</si>
  <si>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</si>
  <si>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</si>
  <si>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</si>
  <si>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</si>
  <si>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</si>
  <si>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</si>
  <si>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</si>
  <si>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</si>
  <si>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</si>
  <si>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</si>
  <si>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</si>
  <si>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</si>
  <si>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</si>
  <si>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</si>
  <si>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</si>
  <si>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</si>
  <si>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</si>
  <si>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</si>
  <si>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</si>
  <si>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</si>
  <si>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</si>
  <si>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</si>
  <si>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</si>
  <si>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</si>
  <si>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</si>
  <si>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</si>
  <si>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</si>
  <si>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</si>
  <si>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</si>
  <si>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</si>
  <si>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</si>
  <si>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</si>
  <si>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</si>
  <si>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</si>
  <si>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</si>
  <si>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</si>
  <si>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</si>
  <si>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</si>
  <si>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</si>
  <si>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</si>
  <si>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</si>
  <si>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</si>
  <si>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</si>
  <si>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</si>
  <si>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</si>
  <si>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</si>
  <si>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</si>
  <si>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</si>
  <si>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</si>
  <si>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</si>
  <si>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</si>
  <si>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</si>
  <si>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</si>
  <si>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</si>
  <si>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</si>
  <si>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</si>
  <si>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</si>
  <si>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</si>
  <si>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</si>
  <si>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</si>
  <si>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</si>
  <si>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</si>
  <si>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</si>
  <si>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</si>
  <si>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</si>
  <si>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</si>
  <si>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</si>
  <si>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</si>
  <si>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</si>
  <si>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</si>
  <si>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</si>
  <si>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</si>
  <si>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</si>
  <si>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</si>
  <si>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</si>
  <si>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</si>
  <si>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</si>
  <si>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</si>
  <si>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</si>
  <si>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</si>
  <si>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</si>
  <si>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</si>
  <si>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</si>
  <si>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</si>
  <si>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</si>
  <si>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</si>
  <si>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</si>
  <si>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</si>
  <si>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</si>
  <si>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</si>
  <si>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</si>
  <si>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</si>
  <si>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</si>
  <si>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</si>
  <si>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</si>
  <si>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</si>
  <si>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</si>
  <si>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</si>
  <si>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</si>
  <si>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</si>
  <si>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</si>
  <si>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</si>
  <si>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</si>
  <si>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</si>
  <si>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</si>
  <si>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</si>
  <si>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</si>
  <si>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</si>
  <si>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</si>
  <si>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</si>
  <si>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</si>
  <si>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</si>
  <si>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</si>
  <si>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</si>
  <si>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</si>
  <si>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</si>
  <si>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</si>
  <si>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</si>
  <si>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</si>
  <si>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</si>
  <si>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</si>
  <si>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</si>
  <si>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</si>
  <si>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</si>
  <si>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</si>
  <si>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</si>
  <si>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</si>
  <si>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</si>
  <si>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</si>
  <si>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</si>
  <si>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</si>
  <si>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</si>
  <si>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</si>
  <si>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</si>
  <si>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</si>
  <si>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</si>
  <si>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</si>
  <si>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</si>
  <si>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</si>
  <si>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</si>
  <si>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</si>
  <si>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</si>
  <si>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</si>
  <si>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</si>
  <si>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</si>
  <si>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</si>
  <si>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</si>
  <si>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</si>
  <si>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</si>
  <si>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</si>
  <si>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</si>
  <si>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</si>
  <si>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</si>
  <si>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</si>
  <si>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</si>
  <si>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</si>
  <si>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</si>
  <si>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</si>
  <si>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</si>
  <si>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</si>
  <si>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</si>
  <si>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</si>
  <si>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</si>
  <si>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</si>
  <si>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</si>
  <si>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</si>
  <si>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</si>
  <si>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</si>
  <si>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</si>
  <si>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</si>
  <si>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</si>
  <si>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</si>
  <si>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</si>
  <si>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</si>
  <si>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</si>
  <si>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</si>
  <si>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</si>
  <si>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</si>
  <si>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</si>
  <si>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</si>
  <si>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</si>
  <si>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</si>
  <si>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</si>
  <si>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</si>
  <si>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</si>
  <si>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</si>
  <si>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</si>
  <si>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</si>
  <si>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</si>
  <si>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</si>
  <si>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</si>
  <si>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</si>
  <si>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</si>
  <si>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</si>
  <si>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</si>
  <si>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</si>
  <si>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</si>
  <si>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</si>
  <si>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</si>
  <si>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</si>
  <si>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</si>
  <si>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</si>
  <si>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</si>
  <si>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</si>
  <si>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</si>
  <si>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</si>
  <si>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</si>
  <si>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</si>
  <si>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</si>
  <si>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</si>
  <si>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</si>
  <si>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</si>
  <si>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</si>
  <si>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</si>
  <si>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</si>
  <si>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</si>
  <si>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</si>
  <si>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</si>
  <si>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</si>
  <si>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</si>
  <si>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</si>
  <si>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</si>
  <si>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</si>
  <si>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</si>
  <si>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</si>
  <si>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</si>
  <si>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</si>
  <si>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</si>
  <si>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</si>
  <si>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</si>
  <si>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</si>
  <si>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</si>
  <si>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</si>
  <si>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</si>
  <si>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</si>
  <si>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</si>
  <si>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</si>
  <si>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</si>
  <si>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</si>
  <si>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</si>
  <si>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</si>
  <si>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</si>
  <si>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</si>
  <si>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</si>
  <si>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</si>
  <si>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</si>
  <si>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</si>
  <si>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</si>
  <si>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</si>
  <si>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</si>
  <si>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</si>
  <si>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</si>
  <si>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</si>
  <si>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</si>
  <si>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</si>
  <si>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</si>
  <si>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</si>
  <si>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</si>
  <si>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</si>
  <si>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</si>
  <si>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</si>
  <si>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</si>
  <si>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</si>
  <si>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</si>
  <si>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</si>
  <si>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</si>
  <si>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</si>
  <si>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</si>
  <si>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</si>
  <si>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</si>
  <si>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</si>
  <si>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</si>
  <si>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</si>
  <si>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</si>
  <si>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</si>
  <si>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</si>
  <si>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</si>
  <si>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</si>
  <si>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</si>
  <si>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</si>
  <si>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</si>
  <si>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</si>
  <si>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</si>
  <si>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</si>
  <si>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</si>
  <si>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</si>
  <si>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</si>
  <si>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</si>
  <si>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</si>
  <si>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</si>
  <si>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</si>
  <si>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</si>
  <si>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</si>
  <si>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</si>
  <si>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</si>
  <si>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</si>
  <si>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</si>
  <si>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</si>
  <si>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</si>
  <si>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</si>
  <si>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</si>
  <si>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</si>
  <si>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</si>
  <si>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</si>
  <si>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</si>
  <si>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</si>
  <si>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</si>
  <si>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</si>
  <si>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</si>
  <si>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</si>
  <si>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</si>
  <si>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</si>
  <si>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</si>
  <si>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</si>
  <si>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</si>
  <si>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</si>
  <si>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</si>
  <si>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</si>
  <si>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</si>
  <si>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</si>
  <si>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</si>
  <si>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</si>
  <si>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</si>
  <si>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</si>
  <si>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</si>
  <si>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</si>
  <si>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</si>
  <si>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</si>
  <si>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</si>
  <si>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</si>
  <si>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</si>
  <si>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</si>
  <si>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</si>
  <si>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</si>
  <si>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</si>
  <si>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</si>
  <si>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</si>
  <si>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</si>
  <si>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</si>
  <si>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</si>
  <si>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</si>
  <si>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</si>
  <si>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</si>
  <si>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</si>
  <si>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</si>
  <si>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</si>
  <si>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</si>
  <si>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</si>
  <si>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</si>
  <si>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</si>
  <si>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</si>
  <si>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</si>
  <si>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</si>
  <si>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</si>
  <si>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</si>
  <si>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</si>
  <si>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</si>
  <si>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</si>
  <si>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</si>
  <si>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</si>
  <si>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</si>
  <si>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</si>
  <si>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</si>
  <si>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</si>
  <si>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</si>
  <si>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</si>
  <si>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</si>
  <si>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</si>
  <si>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</si>
  <si>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</si>
  <si>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</si>
  <si>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</si>
  <si>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</si>
  <si>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</si>
  <si>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</si>
  <si>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</si>
  <si>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</si>
  <si>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</si>
  <si>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</si>
  <si>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</si>
  <si>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</si>
  <si>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</si>
  <si>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</si>
  <si>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</si>
  <si>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</si>
  <si>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</si>
  <si>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</si>
  <si>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</si>
  <si>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</si>
  <si>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</si>
  <si>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</si>
  <si>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</si>
  <si>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</si>
  <si>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</si>
  <si>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</si>
  <si>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</si>
  <si>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</si>
  <si>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</si>
  <si>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</si>
  <si>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</si>
  <si>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</si>
  <si>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</si>
  <si>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</si>
  <si>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</si>
  <si>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</si>
  <si>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</si>
  <si>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</si>
  <si>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</si>
  <si>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</si>
  <si>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</si>
  <si>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</si>
  <si>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</si>
  <si>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</si>
  <si>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</si>
  <si>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</si>
  <si>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</si>
  <si>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</si>
  <si>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</si>
  <si>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</si>
  <si>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</si>
  <si>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</si>
  <si>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</si>
  <si>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</si>
  <si>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</si>
  <si>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</si>
  <si>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</si>
  <si>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</si>
  <si>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</si>
  <si>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</si>
  <si>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</si>
  <si>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</si>
  <si>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</si>
  <si>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</si>
  <si>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</si>
  <si>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</si>
  <si>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</si>
  <si>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</si>
  <si>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</si>
  <si>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</si>
  <si>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</si>
  <si>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</si>
  <si>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</si>
  <si>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</si>
  <si>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</si>
  <si>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</si>
  <si>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</si>
  <si>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</si>
  <si>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</si>
  <si>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</si>
  <si>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</si>
  <si>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</si>
  <si>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</si>
  <si>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</si>
  <si>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</si>
  <si>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</si>
  <si>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</si>
  <si>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</si>
  <si>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</si>
  <si>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</si>
  <si>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</si>
  <si>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</si>
  <si>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</si>
  <si>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</si>
  <si>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</si>
  <si>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</si>
  <si>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</si>
  <si>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</si>
  <si>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</si>
  <si>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</si>
  <si>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</si>
  <si>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</si>
  <si>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</si>
  <si>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</si>
  <si>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</si>
  <si>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</si>
  <si>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</si>
  <si>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</si>
  <si>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</si>
  <si>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</si>
  <si>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</si>
  <si>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</si>
  <si>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</si>
  <si>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</si>
  <si>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</si>
  <si>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</si>
  <si>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</si>
  <si>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</si>
  <si>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</si>
  <si>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</si>
  <si>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</si>
  <si>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</si>
  <si>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</si>
  <si>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</si>
  <si>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</si>
  <si>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</si>
  <si>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</si>
  <si>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</si>
  <si>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</si>
  <si>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</si>
  <si>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</si>
  <si>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</si>
  <si>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</si>
  <si>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</si>
  <si>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</si>
  <si>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</si>
  <si>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</si>
  <si>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</si>
  <si>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</si>
  <si>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</si>
  <si>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</si>
  <si>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</si>
  <si>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</si>
  <si>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</si>
  <si>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</si>
  <si>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</si>
  <si>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</si>
  <si>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</si>
  <si>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</si>
  <si>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</si>
  <si>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</si>
  <si>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</si>
  <si>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</si>
  <si>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</si>
  <si>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</si>
  <si>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</si>
  <si>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</si>
  <si>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</si>
  <si>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</si>
  <si>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</si>
  <si>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</si>
  <si>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</si>
  <si>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</si>
  <si>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</si>
  <si>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</si>
  <si>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</si>
  <si>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</si>
  <si>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</si>
  <si>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</si>
  <si>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</si>
  <si>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</si>
  <si>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</si>
  <si>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</si>
  <si>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</si>
  <si>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</si>
  <si>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</si>
  <si>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</si>
  <si>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</si>
  <si>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</si>
  <si>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</si>
  <si>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</si>
  <si>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</si>
  <si>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</si>
  <si>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</si>
  <si>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</si>
  <si>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</si>
  <si>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</si>
  <si>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</si>
  <si>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</si>
  <si>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</si>
  <si>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</si>
  <si>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</si>
  <si>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</si>
  <si>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</si>
  <si>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</si>
  <si>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</si>
  <si>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</si>
  <si>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</si>
  <si>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</si>
  <si>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</si>
  <si>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</si>
  <si>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</si>
  <si>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</si>
  <si>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</si>
  <si>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</si>
  <si>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</si>
  <si>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</si>
  <si>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</si>
  <si>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</si>
  <si>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</si>
  <si>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</si>
  <si>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</si>
  <si>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</si>
  <si>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</si>
  <si>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</si>
  <si>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</si>
  <si>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</si>
  <si>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</si>
  <si>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</si>
  <si>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</si>
  <si>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</si>
  <si>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</si>
  <si>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</si>
  <si>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</si>
  <si>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</si>
  <si>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</si>
  <si>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</si>
  <si>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</si>
  <si>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</si>
  <si>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</si>
  <si>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</si>
  <si>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</si>
  <si>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</si>
  <si>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</si>
  <si>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</si>
  <si>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</si>
  <si>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</si>
  <si>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</si>
  <si>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</si>
  <si>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</si>
  <si>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</si>
  <si>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</si>
  <si>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</si>
  <si>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</si>
  <si>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</si>
  <si>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</si>
  <si>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</si>
  <si>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</si>
  <si>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</si>
  <si>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</si>
  <si>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</si>
  <si>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</si>
  <si>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</si>
  <si>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</si>
  <si>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</si>
  <si>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</si>
  <si>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</si>
  <si>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</si>
  <si>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</si>
  <si>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</si>
  <si>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</si>
  <si>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</si>
  <si>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</si>
  <si>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</si>
  <si>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</si>
  <si>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</si>
  <si>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</si>
  <si>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</si>
  <si>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</si>
  <si>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</si>
  <si>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</si>
  <si>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</si>
  <si>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</si>
  <si>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</si>
  <si>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</si>
  <si>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</si>
  <si>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</si>
  <si>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</si>
  <si>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</si>
  <si>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</si>
  <si>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</si>
  <si>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</si>
  <si>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</si>
  <si>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</si>
  <si>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</si>
  <si>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</si>
  <si>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</si>
  <si>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</si>
  <si>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</si>
  <si>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</si>
  <si>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</si>
  <si>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</si>
  <si>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</si>
  <si>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</si>
  <si>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</si>
  <si>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</si>
  <si>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</si>
  <si>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</si>
  <si>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</si>
  <si>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</si>
  <si>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</si>
  <si>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</si>
  <si>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</si>
  <si>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</si>
  <si>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</si>
  <si>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</si>
  <si>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</si>
  <si>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</si>
  <si>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</si>
  <si>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</si>
  <si>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</si>
  <si>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</si>
  <si>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</si>
  <si>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</si>
  <si>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</si>
  <si>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</si>
  <si>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</si>
  <si>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</si>
  <si>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</si>
  <si>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</si>
  <si>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</si>
  <si>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</si>
  <si>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</si>
  <si>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</si>
  <si>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</si>
  <si>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</si>
  <si>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</si>
  <si>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</si>
  <si>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</si>
  <si>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</si>
  <si>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</si>
  <si>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</si>
  <si>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</si>
  <si>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</si>
  <si>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</si>
  <si>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</si>
  <si>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</si>
  <si>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</si>
  <si>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</si>
  <si>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</si>
  <si>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</si>
  <si>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</si>
  <si>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</si>
  <si>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</si>
  <si>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</si>
  <si>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</si>
  <si>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</si>
  <si>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</si>
  <si>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</si>
  <si>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</si>
  <si>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</si>
  <si>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</si>
  <si>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</si>
  <si>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</si>
  <si>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</si>
  <si>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</si>
  <si>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</si>
  <si>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</si>
  <si>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</si>
  <si>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</si>
  <si>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</si>
  <si>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</si>
  <si>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</si>
  <si>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</si>
  <si>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</si>
  <si>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</si>
  <si>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</si>
  <si>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</si>
  <si>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</si>
  <si>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</si>
  <si>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</si>
  <si>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</si>
  <si>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</si>
  <si>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</si>
  <si>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</si>
  <si>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</si>
  <si>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</si>
  <si>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</si>
  <si>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</si>
  <si>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</si>
  <si>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</si>
  <si>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</si>
  <si>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</si>
  <si>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</si>
  <si>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</si>
  <si>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</si>
  <si>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</si>
  <si>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</si>
  <si>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</si>
  <si>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</si>
  <si>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</si>
  <si>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</si>
  <si>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</si>
  <si>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</si>
  <si>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</si>
  <si>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</si>
  <si>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</si>
  <si>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</si>
  <si>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</si>
  <si>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</si>
  <si>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</si>
  <si>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</si>
  <si>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</si>
  <si>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</si>
  <si>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</si>
  <si>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</si>
  <si>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</si>
  <si>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</si>
  <si>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</si>
  <si>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</si>
  <si>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</si>
  <si>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</si>
  <si>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</si>
  <si>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</si>
  <si>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</si>
  <si>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</si>
  <si>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</si>
  <si>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</si>
  <si>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</si>
  <si>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</si>
  <si>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</si>
  <si>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</si>
  <si>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</si>
  <si>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</si>
  <si>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</si>
  <si>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</si>
  <si>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</si>
  <si>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</si>
  <si>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</si>
  <si>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</si>
  <si>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</si>
  <si>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</si>
  <si>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</si>
  <si>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</si>
  <si>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</si>
  <si>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</si>
  <si>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</si>
  <si>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</si>
  <si>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</si>
  <si>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</si>
  <si>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</si>
  <si>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</si>
  <si>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</si>
  <si>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</si>
  <si>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</si>
  <si>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</si>
  <si>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</si>
  <si>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</si>
  <si>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</si>
  <si>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</si>
  <si>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</si>
  <si>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</si>
  <si>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</si>
  <si>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</si>
  <si>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</si>
  <si>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</si>
  <si>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</si>
  <si>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</si>
  <si>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</si>
  <si>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</si>
  <si>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</si>
  <si>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</si>
  <si>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</si>
  <si>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</si>
  <si>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</si>
  <si>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</si>
  <si>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</si>
  <si>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</si>
  <si>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</si>
  <si>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</si>
  <si>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</si>
  <si>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</si>
  <si>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</si>
  <si>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</si>
  <si>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</si>
  <si>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</si>
  <si>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</si>
  <si>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</si>
  <si>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</si>
  <si>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</si>
  <si>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</si>
  <si>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</si>
  <si>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</si>
  <si>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</si>
  <si>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</si>
  <si>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</si>
  <si>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</si>
  <si>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</si>
  <si>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</si>
  <si>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</si>
  <si>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</si>
  <si>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</si>
  <si>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</si>
  <si>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</si>
  <si>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</si>
  <si>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</si>
  <si>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</si>
  <si>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</si>
  <si>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</si>
  <si>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</si>
  <si>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</si>
  <si>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</si>
  <si>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</si>
  <si>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</si>
  <si>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</si>
  <si>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</si>
  <si>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</si>
  <si>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</si>
  <si>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</si>
  <si>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</si>
  <si>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</si>
  <si>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</si>
  <si>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</si>
  <si>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</si>
  <si>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</si>
  <si>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</si>
  <si>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</si>
  <si>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</si>
  <si>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</si>
  <si>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</si>
  <si>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</si>
  <si>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</si>
  <si>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</si>
  <si>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</si>
  <si>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</si>
  <si>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</si>
  <si>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</si>
  <si>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</si>
  <si>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</si>
  <si>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</si>
  <si>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</si>
  <si>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</si>
  <si>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</si>
  <si>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</si>
  <si>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</si>
  <si>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</si>
  <si>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</si>
  <si>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</si>
  <si>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</si>
  <si>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</si>
  <si>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</si>
  <si>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</si>
  <si>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</si>
  <si>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</si>
  <si>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</si>
  <si>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</si>
  <si>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</si>
  <si>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</si>
  <si>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</si>
  <si>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</si>
  <si>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</si>
  <si>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</si>
  <si>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</si>
  <si>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</si>
  <si>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</si>
  <si>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</si>
  <si>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</si>
  <si>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</si>
  <si>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</si>
  <si>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</si>
  <si>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</si>
  <si>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</si>
  <si>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</si>
  <si>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</si>
  <si>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</si>
  <si>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</si>
  <si>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</si>
  <si>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</si>
  <si>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</si>
  <si>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</si>
  <si>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</si>
  <si>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</si>
  <si>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</si>
  <si>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</si>
  <si>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</si>
  <si>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</si>
  <si>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</si>
  <si>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</si>
  <si>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</si>
  <si>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</si>
  <si>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</si>
  <si>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</si>
  <si>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</si>
  <si>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</si>
  <si>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</si>
  <si>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</si>
  <si>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</si>
  <si>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</si>
  <si>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</si>
  <si>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</si>
  <si>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</si>
  <si>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</si>
  <si>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</si>
  <si>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</si>
  <si>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</si>
  <si>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</si>
  <si>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</si>
  <si>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</si>
  <si>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</si>
  <si>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</si>
  <si>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</si>
  <si>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</si>
  <si>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</si>
  <si>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</si>
  <si>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</si>
  <si>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</si>
  <si>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</si>
  <si>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</si>
  <si>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</si>
  <si>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</si>
  <si>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</si>
  <si>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</si>
  <si>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</si>
  <si>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</si>
  <si>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</si>
  <si>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</si>
  <si>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</si>
  <si>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</si>
  <si>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</si>
  <si>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</si>
  <si>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</si>
  <si>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</si>
  <si>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</si>
  <si>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</si>
  <si>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</si>
  <si>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</si>
  <si>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</si>
  <si>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</si>
  <si>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</si>
  <si>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</si>
  <si>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</si>
  <si>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</si>
  <si>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</si>
  <si>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</si>
  <si>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</si>
  <si>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</si>
  <si>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</si>
  <si>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</si>
  <si>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</si>
  <si>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</si>
  <si>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</si>
  <si>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</si>
  <si>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</si>
  <si>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</si>
  <si>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</si>
  <si>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</si>
  <si>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</si>
  <si>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</si>
  <si>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</si>
  <si>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</si>
  <si>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</si>
  <si>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</si>
  <si>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</si>
  <si>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</si>
  <si>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</si>
  <si>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</si>
  <si>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</si>
  <si>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</si>
  <si>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</si>
  <si>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</si>
  <si>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</si>
  <si>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</si>
  <si>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</si>
  <si>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</si>
  <si>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</si>
  <si>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</si>
  <si>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</si>
  <si>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</si>
  <si>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</si>
  <si>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</si>
  <si>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</si>
  <si>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</si>
  <si>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</si>
  <si>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</si>
  <si>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</si>
  <si>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</si>
  <si>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</si>
  <si>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</si>
  <si>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</si>
  <si>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</si>
  <si>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</si>
  <si>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</si>
  <si>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</si>
  <si>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</si>
  <si>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</si>
  <si>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</si>
  <si>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</si>
  <si>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</si>
  <si>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</si>
  <si>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</si>
  <si>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</si>
  <si>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</si>
  <si>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</si>
  <si>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</si>
  <si>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</si>
  <si>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</si>
  <si>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</si>
  <si>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</si>
  <si>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</si>
  <si>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</si>
  <si>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</si>
  <si>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</si>
  <si>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</si>
  <si>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</si>
  <si>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</si>
  <si>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</si>
  <si>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</si>
  <si>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</si>
  <si>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</si>
  <si>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</si>
  <si>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</si>
  <si>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</si>
  <si>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</si>
  <si>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</si>
  <si>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</si>
  <si>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</si>
  <si>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</si>
  <si>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</si>
  <si>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</si>
  <si>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</si>
  <si>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</si>
  <si>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</si>
  <si>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</si>
  <si>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</si>
  <si>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</si>
  <si>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</si>
  <si>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</si>
  <si>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</si>
  <si>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</si>
  <si>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</si>
  <si>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</si>
  <si>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</si>
  <si>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</si>
  <si>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</si>
  <si>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</si>
  <si>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</si>
  <si>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</si>
  <si>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</si>
  <si>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</si>
  <si>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</si>
  <si>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</si>
  <si>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</si>
  <si>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</si>
  <si>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</si>
  <si>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</si>
  <si>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</si>
  <si>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</si>
  <si>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</si>
  <si>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</si>
  <si>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</si>
  <si>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</si>
  <si>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</si>
  <si>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</si>
  <si>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</si>
  <si>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</si>
  <si>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</si>
  <si>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</si>
  <si>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</si>
  <si>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</si>
  <si>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</si>
  <si>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</si>
  <si>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</si>
  <si>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</si>
  <si>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</si>
  <si>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</si>
  <si>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</si>
  <si>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</si>
  <si>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</si>
  <si>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</si>
  <si>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</si>
  <si>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</si>
  <si>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</si>
  <si>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</si>
  <si>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</si>
  <si>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</si>
  <si>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</si>
  <si>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</si>
  <si>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</si>
  <si>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</si>
  <si>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</si>
  <si>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</si>
  <si>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</si>
  <si>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</si>
  <si>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</si>
  <si>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</si>
  <si>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</si>
  <si>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</si>
  <si>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</si>
  <si>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</si>
  <si>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</si>
  <si>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</si>
  <si>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</si>
  <si>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</si>
  <si>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</si>
  <si>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</si>
  <si>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</si>
  <si>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</si>
  <si>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</si>
  <si>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</si>
  <si>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</si>
  <si>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</si>
  <si>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</si>
  <si>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</si>
  <si>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</si>
  <si>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</si>
  <si>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</si>
  <si>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</si>
  <si>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</si>
  <si>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</si>
  <si>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</si>
  <si>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</si>
  <si>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</si>
  <si>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</si>
  <si>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</si>
  <si>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</si>
  <si>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</si>
  <si>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</si>
  <si>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</si>
  <si>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</si>
  <si>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</si>
  <si>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</si>
  <si>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</si>
  <si>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</si>
  <si>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</si>
  <si>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</si>
  <si>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</si>
  <si>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</si>
  <si>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</si>
  <si>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</si>
  <si>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</si>
  <si>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</si>
  <si>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</si>
  <si>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</si>
  <si>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</si>
  <si>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</si>
  <si>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</si>
  <si>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</si>
  <si>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</si>
  <si>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</si>
  <si>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</si>
  <si>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</si>
  <si>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</si>
  <si>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</si>
  <si>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</si>
  <si>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</si>
  <si>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</si>
  <si>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</si>
  <si>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</si>
  <si>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</si>
  <si>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</si>
  <si>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</si>
  <si>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</si>
  <si>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</si>
  <si>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</si>
  <si>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</si>
  <si>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</si>
  <si>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</si>
  <si>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</si>
  <si>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</si>
  <si>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</si>
  <si>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</si>
  <si>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</si>
  <si>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</si>
  <si>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</si>
  <si>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</si>
  <si>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</si>
  <si>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</si>
  <si>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</si>
  <si>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</si>
  <si>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</si>
  <si>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</si>
  <si>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</si>
  <si>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</si>
  <si>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</si>
  <si>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</si>
  <si>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</si>
  <si>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</si>
  <si>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</si>
  <si>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</si>
  <si>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</si>
  <si>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</si>
  <si>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</si>
  <si>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</si>
  <si>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</si>
  <si>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</si>
  <si>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</si>
  <si>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</si>
  <si>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</si>
  <si>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</si>
  <si>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</si>
  <si>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</si>
  <si>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</si>
  <si>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</si>
  <si>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</si>
  <si>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</si>
  <si>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</si>
  <si>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</si>
  <si>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</si>
  <si>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</si>
  <si>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</si>
  <si>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</si>
  <si>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</si>
  <si>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</si>
  <si>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</si>
  <si>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</si>
  <si>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</si>
  <si>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</si>
  <si>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</si>
  <si>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</si>
  <si>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</si>
  <si>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</si>
  <si>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</si>
  <si>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</si>
  <si>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</si>
  <si>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</si>
  <si>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</si>
  <si>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</si>
  <si>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</si>
  <si>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</si>
  <si>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</si>
  <si>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</si>
  <si>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</si>
  <si>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</si>
  <si>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</si>
  <si>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</si>
  <si>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</si>
  <si>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</si>
  <si>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</si>
  <si>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</si>
  <si>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</si>
  <si>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</si>
  <si>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</si>
  <si>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</si>
  <si>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</si>
  <si>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</si>
  <si>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</si>
  <si>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</si>
  <si>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</si>
  <si>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</si>
  <si>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</si>
  <si>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</si>
  <si>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</si>
  <si>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</si>
  <si>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</si>
  <si>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</si>
  <si>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</si>
  <si>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</si>
  <si>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</si>
  <si>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</si>
  <si>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</si>
  <si>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</si>
  <si>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</si>
  <si>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</si>
  <si>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</si>
  <si>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</si>
  <si>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</si>
  <si>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</si>
  <si>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</si>
  <si>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</si>
  <si>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</si>
  <si>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</si>
  <si>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</si>
  <si>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</si>
  <si>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</si>
  <si>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</si>
  <si>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</si>
  <si>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</si>
  <si>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</si>
  <si>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</si>
  <si>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</si>
  <si>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</si>
  <si>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</si>
  <si>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</si>
  <si>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</si>
  <si>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</si>
  <si>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</si>
  <si>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</si>
  <si>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</si>
  <si>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</si>
  <si>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</si>
  <si>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</si>
  <si>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</si>
  <si>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</si>
  <si>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</si>
  <si>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</si>
  <si>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</si>
  <si>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</si>
  <si>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</si>
  <si>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</si>
  <si>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</si>
  <si>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</si>
  <si>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</si>
  <si>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</si>
  <si>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</si>
  <si>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</si>
  <si>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</si>
  <si>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</si>
  <si>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</si>
  <si>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</si>
  <si>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</si>
  <si>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</si>
  <si>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</si>
  <si>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</si>
  <si>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</si>
  <si>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</si>
  <si>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</si>
  <si>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</si>
  <si>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</si>
  <si>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</si>
  <si>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</si>
  <si>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</si>
  <si>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</si>
  <si>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</si>
  <si>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</si>
  <si>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</si>
  <si>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</si>
  <si>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</si>
  <si>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</si>
  <si>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</si>
  <si>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</si>
  <si>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</si>
  <si>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</si>
  <si>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</si>
  <si>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</si>
  <si>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</si>
  <si>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</si>
  <si>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</si>
  <si>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</si>
  <si>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</si>
  <si>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</si>
  <si>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</si>
  <si>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</si>
  <si>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</si>
  <si>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</si>
  <si>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</si>
  <si>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</si>
  <si>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</si>
  <si>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</si>
  <si>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</si>
  <si>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</si>
  <si>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</si>
  <si>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</si>
  <si>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</si>
  <si>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</si>
  <si>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</si>
  <si>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</si>
  <si>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</si>
  <si>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</si>
  <si>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</si>
  <si>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</si>
  <si>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</si>
  <si>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</si>
  <si>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</si>
  <si>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</si>
  <si>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</si>
  <si>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</si>
  <si>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</si>
  <si>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</si>
  <si>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</si>
  <si>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</si>
  <si>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</si>
  <si>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</si>
  <si>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</si>
  <si>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</si>
  <si>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</si>
  <si>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</si>
  <si>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</si>
  <si>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</si>
  <si>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</si>
  <si>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</si>
  <si>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</si>
  <si>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</si>
  <si>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</si>
  <si>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</si>
  <si>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</si>
  <si>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</si>
  <si>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</si>
  <si>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</si>
  <si>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</si>
  <si>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</si>
  <si>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</si>
  <si>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</si>
  <si>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</si>
  <si>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</si>
  <si>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</si>
  <si>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</si>
  <si>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</si>
  <si>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</si>
  <si>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</si>
  <si>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</si>
  <si>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</si>
  <si>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</si>
  <si>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</si>
  <si>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</si>
  <si>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</si>
  <si>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</si>
  <si>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</si>
  <si>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</si>
  <si>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</si>
  <si>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</si>
  <si>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</si>
  <si>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</si>
  <si>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</si>
  <si>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</si>
  <si>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</si>
  <si>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</si>
  <si>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</si>
  <si>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</si>
  <si>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</si>
  <si>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</si>
  <si>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</si>
  <si>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</si>
  <si>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</si>
  <si>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</si>
  <si>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</si>
  <si>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</si>
  <si>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</si>
  <si>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</si>
  <si>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</si>
  <si>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</si>
  <si>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</si>
  <si>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</si>
  <si>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</si>
  <si>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</si>
  <si>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</si>
  <si>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</si>
  <si>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</si>
  <si>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</si>
  <si>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</si>
  <si>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</si>
  <si>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</si>
  <si>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</si>
  <si>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</si>
  <si>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</si>
  <si>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</si>
  <si>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</si>
  <si>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</si>
  <si>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</si>
  <si>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</si>
  <si>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</si>
  <si>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</si>
  <si>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</si>
  <si>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</si>
  <si>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</si>
  <si>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</si>
  <si>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</si>
  <si>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</si>
  <si>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</si>
  <si>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</si>
  <si>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</si>
  <si>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</si>
  <si>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</si>
  <si>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</si>
  <si>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</si>
  <si>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</si>
  <si>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</si>
  <si>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</si>
  <si>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</si>
  <si>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</si>
  <si>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</si>
  <si>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</si>
  <si>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</si>
  <si>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</si>
  <si>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</si>
  <si>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</si>
  <si>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</si>
  <si>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</si>
  <si>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</si>
  <si>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</si>
  <si>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</si>
  <si>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</si>
  <si>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</si>
  <si>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</si>
  <si>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</si>
  <si>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</si>
  <si>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</si>
  <si>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</si>
  <si>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</si>
  <si>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</si>
  <si>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</si>
  <si>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</si>
  <si>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</si>
  <si>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</si>
  <si>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</si>
  <si>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</si>
  <si>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</si>
  <si>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</si>
  <si>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</si>
  <si>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</si>
  <si>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</si>
  <si>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</si>
  <si>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</si>
  <si>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</si>
  <si>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</si>
  <si>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</si>
  <si>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</si>
  <si>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</si>
  <si>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</si>
  <si>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</si>
  <si>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</si>
  <si>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</si>
  <si>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</si>
  <si>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</si>
  <si>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</si>
  <si>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</si>
  <si>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</si>
  <si>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</si>
  <si>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</si>
  <si>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</si>
  <si>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</si>
  <si>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</si>
  <si>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</si>
  <si>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</si>
  <si>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</si>
  <si>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</si>
  <si>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</si>
  <si>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</si>
  <si>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</si>
  <si>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</si>
  <si>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</si>
  <si>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</si>
  <si>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</si>
  <si>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</si>
  <si>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</si>
  <si>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</si>
  <si>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</si>
  <si>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</si>
  <si>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</si>
  <si>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</si>
  <si>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</si>
  <si>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</si>
  <si>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</si>
  <si>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</si>
  <si>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</si>
  <si>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</si>
  <si>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</si>
  <si>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</si>
  <si>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</si>
  <si>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</si>
  <si>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</si>
  <si>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</si>
  <si>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</si>
  <si>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</si>
  <si>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</si>
  <si>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</si>
  <si>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</si>
  <si>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</si>
  <si>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</si>
  <si>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</si>
  <si>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</si>
  <si>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</si>
  <si>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</si>
  <si>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</si>
  <si>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</si>
  <si>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</si>
  <si>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</si>
  <si>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</si>
  <si>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</si>
  <si>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</si>
  <si>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</si>
  <si>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</si>
  <si>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</si>
  <si>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</si>
  <si>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</si>
  <si>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</si>
  <si>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</si>
  <si>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</si>
  <si>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</si>
  <si>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</si>
  <si>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</si>
  <si>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</si>
  <si>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</si>
  <si>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</si>
  <si>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</si>
  <si>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</si>
  <si>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</si>
  <si>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</si>
  <si>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</si>
  <si>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</si>
  <si>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</si>
  <si>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</si>
  <si>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</si>
  <si>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</si>
  <si>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</si>
  <si>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</si>
  <si>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</si>
  <si>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</si>
  <si>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</si>
  <si>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</si>
  <si>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</si>
  <si>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</si>
  <si>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</si>
  <si>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</si>
  <si>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</si>
  <si>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</si>
  <si>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</si>
  <si>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</si>
  <si>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</si>
  <si>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</si>
  <si>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</si>
  <si>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</si>
  <si>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</si>
  <si>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</si>
  <si>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</si>
  <si>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</si>
  <si>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</si>
  <si>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</si>
  <si>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</si>
  <si>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</si>
  <si>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</si>
  <si>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</si>
  <si>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</si>
  <si>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</si>
  <si>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</si>
  <si>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</si>
  <si>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</si>
  <si>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</si>
  <si>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</si>
  <si>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</si>
  <si>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</si>
  <si>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</si>
  <si>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</si>
  <si>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</si>
  <si>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</si>
  <si>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</si>
  <si>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</si>
  <si>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</si>
  <si>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</si>
  <si>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</si>
  <si>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</si>
  <si>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</si>
  <si>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</si>
  <si>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</si>
  <si>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</si>
  <si>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</si>
  <si>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</si>
  <si>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</si>
  <si>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</si>
  <si>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</si>
  <si>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</si>
  <si>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</si>
  <si>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</si>
  <si>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</si>
  <si>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</si>
  <si>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</si>
  <si>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</si>
  <si>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</si>
  <si>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</si>
  <si>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</si>
  <si>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</si>
  <si>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</si>
  <si>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</si>
  <si>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</si>
  <si>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</si>
  <si>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</si>
  <si>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</si>
  <si>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</si>
  <si>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</si>
  <si>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</si>
  <si>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</si>
  <si>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</si>
  <si>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</si>
  <si>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</si>
  <si>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</si>
  <si>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</si>
  <si>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</si>
  <si>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</si>
  <si>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</si>
  <si>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</si>
  <si>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</si>
  <si>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</si>
  <si>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</si>
  <si>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</si>
  <si>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</si>
  <si>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</si>
  <si>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</si>
  <si>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</si>
  <si>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</si>
  <si>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</si>
  <si>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</si>
  <si>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</si>
  <si>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</si>
  <si>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</si>
  <si>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</si>
  <si>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</si>
  <si>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</si>
  <si>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</si>
  <si>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</si>
  <si>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</si>
  <si>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</si>
  <si>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</si>
  <si>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</si>
  <si>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</si>
  <si>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</si>
  <si>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</si>
  <si>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</si>
  <si>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</si>
  <si>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</si>
  <si>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</si>
  <si>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</si>
  <si>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</si>
  <si>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</si>
  <si>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</si>
  <si>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</si>
  <si>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</si>
  <si>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</si>
  <si>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</si>
  <si>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</si>
  <si>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</si>
  <si>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</si>
  <si>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</si>
  <si>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</si>
  <si>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</si>
  <si>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</si>
  <si>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</si>
  <si>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</si>
  <si>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</si>
  <si>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</si>
  <si>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</si>
  <si>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</si>
  <si>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</si>
  <si>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</si>
  <si>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</si>
  <si>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</si>
  <si>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</si>
  <si>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</si>
  <si>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</si>
  <si>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</si>
  <si>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</si>
  <si>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</si>
  <si>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</si>
  <si>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</si>
  <si>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</si>
  <si>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</si>
  <si>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</si>
  <si>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</si>
  <si>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</si>
  <si>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</si>
  <si>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</si>
  <si>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</si>
  <si>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</si>
  <si>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</si>
  <si>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</si>
  <si>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</si>
  <si>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</si>
  <si>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</si>
  <si>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</si>
  <si>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</si>
  <si>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</si>
  <si>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</si>
  <si>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</si>
  <si>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</si>
  <si>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</si>
  <si>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</si>
  <si>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</si>
  <si>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</si>
  <si>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</si>
  <si>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</si>
  <si>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</si>
  <si>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</si>
  <si>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</si>
  <si>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</si>
  <si>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</si>
  <si>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</si>
  <si>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</si>
  <si>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</si>
  <si>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</si>
  <si>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</si>
  <si>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</si>
  <si>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</si>
  <si>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</si>
  <si>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</si>
  <si>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</si>
  <si>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</si>
  <si>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</si>
  <si>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</si>
  <si>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</si>
  <si>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</si>
  <si>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</si>
  <si>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</si>
  <si>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</si>
  <si>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</si>
  <si>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</si>
  <si>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</si>
  <si>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</si>
  <si>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</si>
  <si>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</si>
  <si>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</si>
  <si>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</si>
  <si>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</si>
  <si>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</si>
  <si>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</si>
  <si>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</si>
  <si>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</si>
  <si>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</si>
  <si>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</si>
  <si>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</si>
  <si>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</si>
  <si>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</si>
  <si>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</si>
  <si>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</si>
  <si>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</si>
  <si>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</si>
  <si>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</si>
  <si>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</si>
  <si>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</si>
  <si>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</si>
  <si>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</si>
  <si>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</si>
  <si>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</si>
  <si>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</si>
  <si>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</si>
  <si>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</si>
  <si>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</si>
  <si>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</si>
  <si>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</si>
  <si>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</si>
  <si>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</si>
  <si>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</si>
  <si>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</si>
  <si>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</si>
  <si>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</si>
  <si>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</si>
  <si>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</si>
  <si>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</si>
  <si>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</si>
  <si>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</si>
  <si>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</si>
  <si>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</si>
  <si>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</si>
  <si>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</si>
  <si>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</si>
  <si>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</si>
  <si>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</si>
  <si>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</si>
  <si>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</si>
  <si>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</si>
  <si>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</si>
  <si>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</si>
  <si>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</si>
  <si>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</si>
  <si>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</si>
  <si>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</si>
  <si>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</si>
  <si>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</si>
  <si>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</si>
  <si>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</si>
  <si>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</si>
  <si>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</si>
  <si>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</si>
  <si>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</si>
  <si>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</si>
  <si>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</si>
  <si>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</si>
  <si>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</si>
  <si>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</si>
  <si>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</si>
  <si>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</si>
  <si>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</si>
  <si>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</si>
  <si>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</si>
  <si>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</si>
  <si>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</si>
  <si>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</si>
  <si>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</si>
  <si>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</si>
  <si>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</si>
  <si>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</si>
  <si>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</si>
  <si>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</si>
  <si>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</si>
  <si>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</si>
  <si>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</si>
  <si>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</si>
  <si>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</si>
  <si>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</si>
  <si>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</si>
  <si>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</si>
  <si>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</si>
  <si>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</si>
  <si>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</si>
  <si>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</si>
  <si>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</si>
  <si>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</si>
  <si>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</si>
  <si>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</si>
  <si>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</si>
  <si>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</si>
  <si>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</si>
  <si>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</si>
  <si>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</si>
  <si>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</si>
  <si>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</si>
  <si>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</si>
  <si>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</si>
  <si>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</si>
  <si>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</si>
  <si>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</si>
  <si>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</si>
  <si>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</si>
  <si>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</si>
  <si>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</si>
  <si>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</si>
  <si>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</si>
  <si>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</si>
  <si>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</si>
  <si>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</si>
  <si>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</si>
  <si>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</si>
  <si>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</si>
  <si>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</si>
  <si>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</si>
  <si>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</si>
  <si>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</si>
  <si>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</si>
  <si>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</si>
  <si>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</si>
  <si>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</si>
  <si>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</si>
  <si>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</si>
  <si>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</si>
  <si>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</si>
  <si>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</si>
  <si>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</si>
  <si>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</si>
  <si>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</si>
  <si>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</si>
  <si>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</si>
  <si>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</si>
  <si>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</si>
  <si>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</si>
  <si>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</si>
  <si>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</si>
  <si>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</si>
  <si>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</si>
  <si>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</si>
  <si>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</si>
  <si>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</si>
  <si>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</si>
  <si>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</si>
  <si>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</si>
  <si>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</si>
  <si>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</si>
  <si>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</si>
  <si>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</si>
  <si>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</si>
  <si>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</si>
  <si>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</si>
  <si>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</si>
  <si>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</si>
  <si>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</si>
  <si>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</si>
  <si>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</si>
  <si>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</si>
  <si>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</si>
  <si>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</si>
  <si>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</si>
  <si>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</si>
  <si>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</si>
  <si>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</si>
  <si>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</si>
  <si>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</si>
  <si>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</si>
  <si>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</si>
  <si>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</si>
  <si>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</si>
  <si>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</si>
  <si>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</si>
  <si>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</si>
  <si>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</si>
  <si>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</si>
  <si>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</si>
  <si>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</si>
  <si>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</si>
  <si>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</si>
  <si>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</si>
  <si>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</si>
  <si>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</si>
  <si>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</si>
  <si>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</si>
  <si>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</si>
  <si>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</si>
  <si>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</si>
  <si>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</si>
  <si>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</si>
  <si>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</si>
  <si>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</si>
  <si>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</si>
  <si>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</si>
  <si>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</si>
  <si>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</si>
  <si>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</si>
  <si>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</si>
  <si>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</si>
  <si>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</si>
  <si>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</si>
  <si>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</si>
  <si>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</si>
  <si>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</si>
  <si>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</si>
  <si>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</si>
  <si>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</si>
  <si>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</si>
  <si>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</si>
  <si>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</si>
  <si>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</si>
  <si>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</si>
  <si>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</si>
  <si>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</si>
  <si>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</si>
  <si>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</si>
  <si>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</si>
  <si>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</si>
  <si>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</si>
  <si>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</si>
  <si>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</si>
  <si>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</si>
  <si>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</si>
  <si>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</si>
  <si>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</si>
  <si>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</si>
  <si>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</si>
  <si>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</si>
  <si>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</si>
  <si>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</si>
  <si>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</si>
  <si>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</si>
  <si>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</si>
  <si>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</si>
  <si>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</si>
  <si>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</si>
  <si>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</si>
  <si>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</si>
  <si>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</si>
  <si>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</si>
  <si>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</si>
  <si>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</si>
  <si>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</si>
  <si>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</si>
  <si>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</si>
  <si>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</si>
  <si>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</si>
  <si>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</si>
  <si>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</si>
  <si>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</si>
  <si>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</si>
  <si>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</si>
  <si>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</si>
  <si>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</si>
  <si>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</si>
  <si>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</si>
  <si>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</si>
  <si>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</si>
  <si>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</si>
  <si>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</si>
  <si>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</si>
  <si>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</si>
  <si>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</si>
  <si>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</si>
  <si>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</si>
  <si>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</si>
  <si>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</si>
  <si>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</si>
  <si>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</si>
  <si>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</si>
  <si>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</si>
  <si>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</si>
  <si>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</si>
  <si>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</si>
  <si>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</si>
  <si>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</si>
  <si>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</si>
  <si>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</si>
  <si>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</si>
  <si>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</si>
  <si>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</si>
  <si>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</si>
  <si>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</si>
  <si>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</si>
  <si>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</si>
  <si>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</si>
  <si>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</si>
  <si>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</si>
  <si>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</si>
  <si>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</si>
  <si>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</si>
  <si>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</si>
  <si>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</si>
  <si>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</si>
  <si>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</si>
  <si>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</si>
  <si>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</si>
  <si>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</si>
  <si>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</si>
  <si>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</si>
  <si>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</si>
  <si>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</si>
  <si>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</si>
  <si>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</si>
  <si>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</si>
  <si>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</si>
  <si>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</si>
  <si>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</si>
  <si>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</si>
  <si>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</si>
  <si>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</si>
  <si>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</si>
  <si>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</si>
  <si>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</si>
  <si>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</si>
  <si>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</si>
  <si>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</si>
  <si>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</si>
  <si>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</si>
  <si>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</si>
  <si>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</si>
  <si>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</si>
  <si>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</si>
  <si>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</si>
  <si>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</si>
  <si>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</si>
  <si>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</si>
  <si>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</si>
  <si>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</si>
  <si>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</si>
  <si>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</si>
  <si>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</si>
  <si>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</si>
  <si>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</si>
  <si>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</si>
  <si>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</si>
  <si>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</si>
  <si>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</si>
  <si>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</si>
  <si>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</si>
  <si>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</si>
  <si>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</si>
  <si>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</si>
  <si>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</si>
  <si>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</si>
  <si>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</si>
  <si>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</si>
  <si>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</si>
  <si>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</si>
  <si>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</si>
  <si>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</si>
  <si>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</si>
  <si>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</si>
  <si>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</si>
  <si>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</si>
  <si>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</si>
  <si>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</si>
  <si>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</si>
  <si>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</si>
  <si>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</si>
  <si>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</si>
  <si>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</si>
  <si>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</si>
  <si>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</si>
  <si>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</si>
  <si>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</si>
  <si>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</si>
  <si>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</si>
  <si>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</si>
  <si>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</si>
  <si>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</si>
  <si>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</si>
  <si>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</si>
  <si>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</si>
  <si>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</si>
  <si>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</si>
  <si>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</si>
  <si>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</si>
  <si>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</si>
  <si>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</si>
  <si>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</si>
  <si>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</si>
  <si>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</si>
  <si>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</si>
  <si>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</si>
  <si>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</si>
  <si>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</si>
  <si>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</si>
  <si>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</si>
  <si>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</si>
  <si>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</si>
  <si>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</si>
  <si>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</si>
  <si>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</si>
  <si>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</si>
  <si>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</si>
  <si>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</si>
  <si>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</si>
  <si>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</si>
  <si>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</si>
  <si>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</si>
  <si>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</si>
  <si>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</si>
  <si>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</si>
  <si>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</si>
  <si>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</si>
  <si>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</si>
  <si>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</si>
  <si>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</si>
  <si>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</si>
  <si>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</si>
  <si>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</si>
  <si>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</si>
  <si>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</si>
  <si>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</si>
  <si>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</si>
  <si>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</si>
  <si>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</si>
  <si>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</si>
  <si>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</si>
  <si>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</si>
  <si>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</si>
  <si>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</si>
  <si>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</si>
  <si>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</si>
  <si>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</si>
  <si>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</si>
  <si>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</si>
  <si>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</si>
  <si>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</si>
  <si>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</si>
  <si>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</si>
  <si>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</si>
  <si>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</si>
  <si>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</si>
  <si>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</si>
  <si>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</si>
  <si>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</si>
  <si>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</si>
  <si>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</si>
  <si>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</si>
  <si>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</si>
  <si>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</si>
  <si>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</si>
  <si>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</si>
  <si>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</si>
  <si>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</si>
  <si>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</si>
  <si>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</si>
  <si>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</si>
  <si>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</si>
  <si>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</si>
  <si>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</si>
  <si>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</si>
  <si>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</si>
  <si>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</si>
  <si>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</si>
  <si>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</si>
  <si>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</si>
  <si>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</si>
  <si>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</si>
  <si>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</si>
  <si>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</si>
  <si>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</si>
  <si>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</si>
  <si>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</si>
  <si>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</si>
  <si>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</si>
  <si>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</si>
  <si>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</si>
  <si>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</si>
  <si>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</si>
  <si>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</si>
  <si>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</si>
  <si>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</si>
  <si>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</si>
  <si>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</si>
  <si>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</si>
  <si>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</si>
  <si>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</si>
  <si>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</si>
  <si>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</si>
  <si>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</si>
  <si>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</si>
  <si>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</si>
  <si>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</si>
  <si>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</si>
  <si>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</si>
  <si>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</si>
  <si>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</si>
  <si>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</si>
  <si>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</si>
  <si>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</si>
  <si>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</si>
  <si>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</si>
  <si>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</si>
  <si>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</si>
  <si>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</si>
  <si>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</si>
  <si>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</si>
  <si>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</si>
  <si>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</si>
  <si>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</si>
  <si>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</si>
  <si>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</si>
  <si>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</si>
  <si>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</si>
  <si>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</si>
  <si>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</si>
  <si>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</si>
  <si>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</si>
  <si>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</si>
  <si>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</si>
  <si>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</si>
  <si>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</si>
  <si>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</si>
  <si>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</si>
  <si>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</si>
  <si>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</si>
  <si>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</si>
  <si>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</si>
  <si>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</si>
  <si>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</si>
  <si>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</si>
  <si>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</si>
  <si>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</si>
  <si>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</si>
  <si>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</si>
  <si>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</si>
  <si>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</si>
  <si>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</si>
  <si>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</si>
  <si>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</si>
  <si>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</si>
  <si>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</si>
  <si>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</si>
  <si>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</si>
  <si>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</si>
  <si>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</si>
  <si>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</si>
  <si>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</si>
  <si>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</si>
  <si>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</si>
  <si>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</si>
  <si>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</si>
  <si>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</si>
  <si>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</si>
  <si>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</si>
  <si>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</si>
  <si>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</si>
  <si>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</si>
  <si>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</si>
  <si>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</si>
  <si>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</si>
  <si>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</si>
  <si>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</si>
  <si>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</si>
  <si>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</si>
  <si>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</si>
  <si>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</si>
  <si>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</si>
  <si>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</si>
  <si>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</si>
  <si>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</si>
  <si>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</si>
  <si>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</si>
  <si>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</si>
  <si>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</si>
  <si>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</si>
  <si>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</si>
  <si>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</si>
  <si>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</si>
  <si>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</si>
  <si>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</si>
  <si>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</si>
  <si>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</si>
  <si>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</si>
  <si>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</si>
  <si>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</si>
  <si>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</si>
  <si>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</si>
  <si>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</si>
  <si>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</si>
  <si>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</si>
  <si>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</si>
  <si>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</si>
  <si>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</si>
  <si>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</si>
  <si>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</si>
  <si>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</si>
  <si>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</si>
  <si>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</si>
  <si>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</si>
  <si>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</si>
  <si>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</si>
  <si>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</si>
  <si>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</si>
  <si>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</si>
  <si>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</si>
  <si>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</si>
  <si>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</si>
  <si>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</si>
  <si>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</si>
  <si>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</si>
  <si>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</si>
  <si>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</si>
  <si>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</si>
  <si>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</si>
  <si>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</si>
  <si>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</si>
  <si>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</si>
  <si>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</si>
  <si>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</si>
  <si>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</si>
  <si>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</si>
  <si>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</si>
  <si>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</si>
  <si>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</si>
  <si>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</si>
  <si>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</si>
  <si>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</si>
  <si>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</si>
  <si>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</si>
  <si>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</si>
  <si>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</si>
  <si>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</si>
  <si>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</si>
  <si>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</si>
  <si>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</si>
  <si>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</si>
  <si>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</si>
  <si>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</si>
  <si>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</si>
  <si>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</si>
  <si>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</si>
  <si>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</si>
  <si>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</si>
  <si>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</si>
  <si>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</si>
  <si>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</si>
  <si>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</si>
  <si>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</si>
  <si>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</si>
  <si>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</si>
  <si>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</si>
  <si>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</si>
  <si>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</si>
  <si>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</si>
  <si>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</si>
  <si>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</si>
  <si>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</si>
  <si>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</si>
  <si>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</si>
  <si>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</si>
  <si>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</si>
  <si>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</si>
  <si>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</si>
  <si>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</si>
  <si>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</si>
  <si>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</si>
  <si>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</si>
  <si>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</si>
  <si>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</si>
  <si>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</si>
  <si>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</si>
  <si>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</si>
  <si>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</si>
  <si>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</si>
  <si>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</si>
  <si>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</si>
  <si>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</si>
  <si>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</si>
  <si>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</si>
  <si>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</si>
  <si>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</si>
  <si>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</si>
  <si>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</si>
  <si>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</si>
  <si>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</si>
  <si>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</si>
  <si>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</si>
  <si>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</si>
  <si>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</si>
  <si>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</si>
  <si>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</si>
  <si>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</si>
  <si>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</si>
  <si>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</si>
  <si>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</si>
  <si>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</si>
  <si>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</si>
  <si>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</si>
  <si>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</si>
  <si>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</si>
  <si>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</si>
  <si>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</si>
  <si>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</si>
  <si>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</si>
  <si>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</si>
  <si>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</si>
  <si>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</si>
  <si>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</si>
  <si>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</si>
  <si>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</si>
  <si>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</si>
  <si>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</si>
  <si>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</si>
  <si>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</si>
  <si>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</si>
  <si>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</si>
  <si>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</si>
  <si>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</si>
  <si>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</si>
  <si>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</si>
  <si>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</si>
  <si>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</si>
  <si>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</si>
  <si>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</si>
  <si>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</si>
  <si>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</si>
  <si>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</si>
  <si>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</si>
  <si>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</si>
  <si>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</si>
  <si>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</si>
  <si>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</si>
  <si>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</si>
  <si>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</si>
  <si>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</si>
  <si>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</si>
  <si>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</si>
  <si>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</si>
  <si>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</si>
  <si>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</si>
  <si>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</si>
  <si>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</si>
  <si>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</si>
  <si>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</si>
  <si>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</si>
  <si>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</si>
  <si>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</si>
  <si>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</si>
  <si>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</si>
  <si>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</si>
  <si>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</si>
  <si>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</si>
  <si>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</si>
  <si>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</si>
  <si>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</si>
  <si>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</si>
  <si>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</si>
  <si>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</si>
  <si>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</si>
  <si>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</si>
  <si>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</si>
  <si>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</si>
  <si>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</si>
  <si>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</si>
  <si>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</si>
  <si>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</si>
  <si>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</si>
  <si>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</si>
  <si>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</si>
  <si>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</si>
  <si>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</si>
  <si>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</si>
  <si>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</si>
  <si>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</si>
  <si>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</si>
  <si>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</si>
  <si>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</si>
  <si>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</si>
  <si>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</si>
  <si>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</si>
  <si>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</si>
  <si>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</si>
  <si>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</si>
  <si>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</si>
  <si>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</si>
  <si>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</si>
  <si>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</si>
  <si>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</si>
  <si>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</si>
  <si>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</si>
  <si>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</si>
  <si>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</si>
  <si>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</si>
  <si>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</si>
  <si>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</si>
  <si>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</si>
  <si>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</si>
  <si>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</si>
  <si>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</si>
  <si>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</si>
  <si>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</si>
  <si>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</si>
  <si>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</si>
  <si>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</si>
  <si>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</si>
  <si>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</si>
  <si>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</si>
  <si>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</si>
  <si>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</si>
  <si>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</si>
  <si>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</si>
  <si>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</si>
  <si>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</si>
  <si>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</si>
  <si>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</si>
  <si>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</si>
  <si>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</si>
  <si>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</si>
  <si>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</si>
  <si>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</si>
  <si>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</si>
  <si>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</si>
  <si>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</si>
  <si>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</si>
  <si>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</si>
  <si>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</si>
  <si>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</si>
  <si>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</si>
  <si>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</si>
  <si>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</si>
  <si>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</si>
  <si>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</si>
  <si>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</si>
  <si>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</si>
  <si>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</si>
  <si>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</si>
  <si>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</si>
  <si>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</si>
  <si>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</si>
  <si>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</si>
  <si>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</si>
  <si>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</si>
  <si>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</si>
  <si>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</si>
  <si>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</si>
  <si>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</si>
  <si>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</si>
  <si>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</si>
  <si>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</si>
  <si>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</si>
  <si>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</si>
  <si>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</si>
  <si>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</si>
  <si>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</si>
  <si>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</si>
  <si>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</si>
  <si>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</si>
  <si>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</si>
  <si>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</si>
  <si>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</si>
  <si>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</si>
  <si>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</si>
  <si>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</si>
  <si>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</si>
  <si>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</si>
  <si>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</si>
  <si>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</si>
  <si>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</si>
  <si>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</si>
  <si>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</si>
  <si>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</si>
  <si>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</si>
  <si>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</si>
  <si>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</si>
  <si>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</si>
  <si>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</si>
  <si>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</si>
  <si>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</si>
  <si>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</si>
  <si>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</si>
  <si>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</si>
  <si>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</si>
  <si>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</si>
  <si>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</si>
  <si>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</si>
  <si>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</si>
  <si>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</si>
  <si>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</si>
  <si>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</si>
  <si>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</si>
  <si>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</si>
  <si>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</si>
  <si>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</si>
  <si>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</si>
  <si>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</si>
  <si>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</si>
  <si>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</si>
  <si>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</si>
  <si>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</si>
  <si>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</si>
  <si>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</si>
  <si>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</si>
  <si>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</si>
  <si>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</si>
  <si>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</si>
  <si>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</si>
  <si>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</si>
  <si>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</si>
  <si>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</si>
  <si>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</si>
  <si>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</si>
  <si>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</si>
  <si>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</si>
  <si>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</si>
  <si>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</si>
  <si>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</si>
  <si>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</si>
  <si>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</si>
  <si>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</si>
  <si>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</si>
  <si>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</si>
  <si>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</si>
  <si>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</si>
  <si>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</si>
  <si>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</si>
  <si>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</si>
  <si>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</si>
  <si>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</si>
  <si>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</si>
  <si>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</si>
  <si>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</si>
  <si>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</si>
  <si>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</si>
  <si>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</si>
  <si>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</si>
  <si>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</si>
  <si>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</si>
  <si>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</si>
  <si>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</si>
  <si>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</si>
  <si>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</si>
  <si>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</si>
  <si>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</si>
  <si>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</si>
  <si>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</si>
  <si>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</si>
  <si>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</si>
  <si>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</si>
  <si>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</si>
  <si>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</si>
  <si>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</si>
  <si>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</si>
  <si>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</si>
  <si>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</si>
  <si>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</si>
  <si>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</si>
  <si>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</si>
  <si>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</si>
  <si>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</si>
  <si>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</si>
  <si>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</si>
  <si>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</si>
  <si>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</si>
  <si>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</si>
  <si>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</si>
  <si>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</si>
  <si>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</si>
  <si>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</si>
  <si>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</si>
  <si>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</si>
  <si>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</si>
  <si>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</si>
  <si>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</si>
  <si>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</si>
  <si>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</si>
  <si>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</si>
  <si>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</si>
  <si>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</si>
  <si>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</si>
  <si>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</si>
  <si>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</si>
  <si>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</si>
  <si>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</si>
  <si>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</si>
  <si>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</si>
  <si>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</si>
  <si>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</si>
  <si>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</si>
  <si>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</si>
  <si>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</si>
  <si>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</si>
  <si>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</si>
  <si>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</si>
  <si>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</si>
  <si>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</si>
  <si>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</si>
  <si>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</si>
  <si>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</si>
  <si>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</si>
  <si>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</si>
  <si>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</si>
  <si>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</si>
  <si>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</si>
  <si>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</si>
  <si>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</si>
  <si>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</si>
  <si>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</si>
  <si>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</si>
  <si>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</si>
  <si>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</si>
  <si>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</si>
  <si>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</si>
  <si>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</si>
  <si>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</si>
  <si>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</si>
  <si>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</si>
  <si>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</si>
  <si>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</si>
  <si>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</si>
  <si>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</si>
  <si>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</si>
  <si>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</si>
  <si>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</si>
  <si>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</si>
  <si>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</si>
  <si>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</si>
  <si>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</si>
  <si>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</si>
  <si>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</si>
  <si>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</si>
  <si>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</si>
  <si>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</si>
  <si>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</si>
  <si>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</si>
  <si>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</si>
  <si>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</si>
  <si>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</si>
  <si>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</si>
  <si>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</si>
  <si>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</si>
  <si>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</si>
  <si>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</si>
  <si>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</si>
  <si>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</si>
  <si>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</si>
  <si>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</si>
  <si>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</si>
  <si>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</si>
  <si>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</si>
  <si>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</si>
  <si>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</si>
  <si>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</si>
  <si>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</si>
  <si>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</si>
  <si>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</si>
  <si>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</si>
  <si>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</si>
  <si>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</si>
  <si>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</si>
  <si>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</si>
  <si>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</si>
  <si>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</si>
  <si>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</si>
  <si>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</si>
  <si>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</si>
  <si>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</si>
  <si>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</si>
  <si>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</si>
  <si>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</si>
  <si>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</si>
  <si>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</si>
  <si>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</si>
  <si>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</si>
  <si>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</si>
  <si>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</si>
  <si>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</si>
  <si>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</si>
  <si>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</si>
  <si>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</si>
  <si>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</si>
  <si>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</si>
  <si>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</si>
  <si>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</si>
  <si>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</si>
  <si>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</si>
  <si>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</si>
  <si>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</si>
  <si>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</si>
  <si>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</si>
  <si>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</si>
  <si>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</si>
  <si>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</si>
  <si>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</si>
  <si>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</si>
  <si>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</si>
  <si>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</si>
  <si>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</si>
  <si>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</si>
  <si>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</si>
  <si>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</si>
  <si>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</si>
  <si>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</si>
  <si>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</si>
  <si>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</si>
  <si>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</si>
  <si>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</si>
  <si>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</si>
  <si>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</si>
  <si>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</si>
  <si>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</si>
  <si>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</si>
  <si>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</si>
  <si>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</si>
  <si>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</si>
  <si>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</si>
  <si>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</si>
  <si>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</si>
  <si>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</si>
  <si>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</si>
  <si>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</si>
  <si>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</si>
  <si>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</si>
  <si>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</si>
  <si>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</si>
  <si>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</si>
  <si>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</si>
  <si>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</si>
  <si>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</si>
  <si>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</si>
  <si>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</si>
  <si>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</si>
  <si>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</si>
  <si>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</si>
  <si>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</si>
  <si>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</si>
  <si>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</si>
  <si>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</si>
  <si>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</si>
  <si>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</si>
  <si>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</si>
  <si>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</si>
  <si>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</si>
  <si>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</si>
  <si>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</si>
  <si>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</si>
  <si>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</si>
  <si>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</si>
  <si>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</si>
  <si>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</si>
  <si>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</si>
  <si>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</si>
  <si>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</si>
  <si>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</si>
  <si>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</si>
  <si>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</si>
  <si>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</si>
  <si>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</si>
  <si>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</si>
  <si>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</si>
  <si>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</si>
  <si>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</si>
  <si>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</si>
  <si>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</si>
  <si>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</si>
  <si>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</si>
  <si>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</si>
  <si>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</si>
  <si>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</si>
  <si>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</si>
  <si>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</si>
  <si>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</si>
  <si>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</si>
  <si>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</si>
  <si>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</si>
  <si>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</si>
  <si>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</si>
  <si>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</si>
  <si>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</si>
  <si>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</si>
  <si>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</si>
  <si>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</si>
  <si>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</si>
  <si>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</si>
  <si>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</si>
  <si>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</si>
  <si>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</si>
  <si>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</si>
  <si>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</si>
  <si>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</si>
  <si>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</si>
  <si>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</si>
  <si>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</si>
  <si>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</si>
  <si>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</si>
  <si>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</si>
  <si>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</si>
  <si>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</si>
  <si>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</si>
  <si>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</si>
  <si>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</si>
  <si>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</si>
  <si>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</si>
  <si>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</si>
  <si>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</si>
  <si>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</si>
  <si>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</si>
  <si>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</si>
  <si>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</si>
  <si>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</si>
  <si>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</si>
  <si>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</si>
  <si>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</si>
  <si>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</si>
  <si>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</si>
  <si>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</si>
  <si>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</si>
  <si>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</si>
  <si>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</si>
  <si>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</si>
  <si>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</si>
  <si>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</si>
  <si>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</si>
  <si>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</si>
  <si>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</si>
  <si>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</si>
  <si>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</si>
  <si>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</si>
  <si>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</si>
  <si>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</si>
  <si>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</si>
  <si>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</si>
  <si>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</si>
  <si>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</si>
  <si>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</si>
  <si>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</si>
  <si>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</si>
  <si>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</si>
  <si>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</si>
  <si>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</si>
  <si>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</si>
  <si>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</si>
  <si>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</si>
  <si>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</si>
  <si>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</si>
  <si>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</si>
  <si>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</si>
  <si>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</si>
  <si>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</si>
  <si>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</si>
  <si>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</si>
  <si>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</si>
  <si>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</si>
  <si>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</si>
  <si>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</si>
  <si>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</si>
  <si>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</si>
  <si>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</si>
  <si>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</si>
  <si>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</si>
  <si>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</si>
  <si>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</si>
  <si>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</si>
  <si>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</si>
  <si>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</si>
  <si>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</si>
  <si>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</si>
  <si>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</si>
  <si>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</si>
  <si>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</si>
  <si>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</si>
  <si>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</si>
  <si>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</si>
  <si>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</si>
  <si>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</si>
  <si>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</si>
  <si>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</si>
  <si>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</si>
  <si>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</si>
  <si>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</si>
  <si>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</si>
  <si>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</si>
  <si>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</si>
  <si>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</si>
  <si>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</si>
  <si>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</si>
  <si>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</si>
  <si>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</si>
  <si>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</si>
  <si>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</si>
  <si>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</si>
  <si>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</si>
  <si>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</si>
  <si>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</si>
  <si>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</si>
  <si>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</si>
  <si>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</si>
  <si>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</si>
  <si>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</si>
  <si>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</si>
  <si>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</si>
  <si>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</si>
  <si>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</si>
  <si>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</si>
  <si>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</si>
  <si>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</si>
  <si>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</si>
  <si>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</si>
  <si>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</si>
  <si>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</si>
  <si>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</si>
  <si>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</si>
  <si>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</si>
  <si>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</si>
  <si>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</si>
  <si>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</si>
  <si>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</si>
  <si>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</si>
  <si>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</si>
  <si>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</si>
  <si>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</si>
  <si>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</si>
  <si>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</si>
  <si>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</si>
  <si>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</si>
  <si>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</si>
  <si>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</si>
  <si>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</si>
  <si>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</si>
  <si>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</si>
  <si>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</si>
  <si>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</si>
  <si>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</si>
  <si>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</si>
  <si>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</si>
  <si>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</si>
  <si>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</si>
  <si>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</si>
  <si>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</si>
  <si>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</si>
  <si>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</si>
  <si>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</si>
  <si>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</si>
  <si>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</si>
  <si>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</si>
  <si>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</si>
  <si>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</si>
  <si>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</si>
  <si>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</si>
  <si>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</si>
  <si>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</si>
  <si>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</si>
  <si>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</si>
  <si>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</si>
  <si>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</si>
  <si>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</si>
  <si>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</si>
  <si>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</si>
  <si>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</si>
  <si>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</si>
  <si>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</si>
  <si>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</si>
  <si>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</si>
  <si>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</si>
  <si>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</si>
  <si>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</si>
  <si>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</si>
  <si>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</si>
  <si>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</si>
  <si>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</si>
  <si>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</si>
  <si>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</si>
  <si>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</si>
  <si>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</si>
  <si>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</si>
  <si>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</si>
  <si>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</si>
  <si>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</si>
  <si>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</si>
  <si>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</si>
  <si>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</si>
  <si>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</si>
  <si>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</si>
  <si>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</si>
  <si>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</si>
  <si>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</si>
  <si>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</si>
  <si>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</si>
  <si>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</si>
  <si>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</si>
  <si>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</si>
  <si>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</si>
  <si>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</si>
  <si>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</si>
  <si>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</si>
  <si>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</si>
  <si>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</si>
  <si>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</si>
  <si>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</si>
  <si>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</si>
  <si>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</si>
  <si>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</si>
  <si>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</si>
  <si>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</si>
  <si>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</si>
  <si>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</si>
  <si>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</si>
  <si>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</si>
  <si>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</si>
  <si>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</si>
  <si>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</si>
  <si>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</si>
  <si>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</si>
  <si>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</si>
  <si>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</si>
  <si>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</si>
  <si>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</si>
  <si>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</si>
  <si>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</si>
  <si>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</si>
  <si>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</si>
  <si>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</si>
  <si>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</si>
  <si>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</si>
  <si>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</si>
  <si>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</si>
  <si>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</si>
  <si>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</si>
  <si>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</si>
  <si>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</si>
  <si>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</si>
  <si>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</si>
  <si>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</si>
  <si>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</si>
  <si>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</si>
  <si>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</si>
  <si>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</si>
  <si>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</si>
  <si>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</si>
  <si>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</si>
  <si>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</si>
  <si>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</si>
  <si>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</si>
  <si>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</si>
  <si>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</si>
  <si>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</si>
  <si>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</si>
  <si>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</si>
  <si>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</si>
  <si>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</si>
  <si>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</si>
  <si>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</si>
  <si>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</si>
  <si>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</si>
  <si>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</si>
  <si>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</si>
  <si>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</si>
  <si>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</si>
  <si>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</si>
  <si>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</si>
  <si>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</si>
  <si>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</si>
  <si>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</si>
  <si>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</si>
  <si>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</si>
  <si>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</si>
  <si>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</si>
  <si>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</si>
  <si>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</si>
  <si>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</si>
  <si>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</si>
  <si>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</si>
  <si>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</si>
  <si>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</si>
  <si>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</si>
  <si>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</si>
  <si>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</si>
  <si>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</si>
  <si>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</si>
  <si>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</si>
  <si>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</si>
  <si>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</si>
  <si>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</si>
  <si>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</si>
  <si>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</si>
  <si>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</si>
  <si>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</si>
  <si>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</si>
  <si>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</si>
  <si>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</si>
  <si>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</si>
  <si>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</si>
  <si>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</si>
  <si>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</si>
  <si>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</si>
  <si>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</si>
  <si>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</si>
  <si>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</si>
  <si>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</si>
  <si>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</si>
  <si>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</si>
  <si>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</si>
  <si>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</si>
  <si>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</si>
  <si>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</si>
  <si>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</si>
  <si>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</si>
  <si>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</si>
  <si>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</si>
  <si>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</si>
  <si>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</si>
  <si>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</si>
  <si>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</si>
  <si>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</si>
  <si>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</si>
  <si>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</si>
  <si>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</si>
  <si>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</si>
  <si>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</si>
  <si>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</si>
  <si>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</si>
  <si>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</si>
  <si>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</si>
  <si>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</si>
  <si>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</si>
  <si>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</si>
  <si>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</si>
  <si>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</si>
  <si>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</si>
  <si>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</si>
  <si>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</si>
  <si>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</si>
  <si>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</si>
  <si>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</si>
  <si>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</si>
  <si>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</si>
  <si>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</si>
  <si>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</si>
  <si>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</si>
  <si>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</si>
  <si>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</si>
  <si>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</si>
  <si>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</si>
  <si>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</si>
  <si>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</si>
  <si>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</si>
  <si>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</si>
  <si>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</si>
  <si>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</si>
  <si>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</si>
  <si>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</si>
  <si>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</si>
  <si>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</si>
  <si>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</si>
  <si>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</si>
  <si>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</si>
  <si>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</si>
  <si>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</si>
  <si>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</si>
  <si>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</si>
  <si>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</si>
  <si>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</si>
  <si>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</si>
  <si>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</si>
  <si>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</si>
  <si>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</si>
  <si>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</si>
  <si>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</si>
  <si>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</si>
  <si>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</si>
  <si>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</si>
  <si>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</si>
  <si>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</si>
  <si>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</si>
  <si>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</si>
  <si>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</si>
  <si>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</si>
  <si>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</si>
  <si>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</si>
  <si>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</si>
  <si>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</si>
  <si>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</si>
  <si>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</si>
  <si>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</si>
  <si>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</si>
  <si>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</si>
  <si>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</si>
  <si>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</si>
  <si>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</si>
  <si>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</si>
  <si>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</si>
  <si>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</si>
  <si>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</si>
  <si>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</si>
  <si>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</si>
  <si>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</si>
  <si>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</si>
  <si>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</si>
  <si>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</si>
  <si>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</si>
  <si>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</si>
  <si>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</si>
  <si>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</si>
  <si>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</si>
  <si>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</si>
  <si>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</si>
  <si>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</si>
  <si>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</si>
  <si>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</si>
  <si>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</si>
  <si>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</si>
  <si>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</si>
  <si>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</si>
  <si>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</si>
  <si>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</si>
  <si>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</si>
  <si>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</si>
  <si>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</si>
  <si>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</si>
  <si>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</si>
  <si>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</si>
  <si>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</si>
  <si>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</si>
  <si>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</si>
  <si>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</si>
  <si>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</si>
  <si>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</si>
  <si>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</si>
  <si>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</si>
  <si>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</si>
  <si>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</si>
  <si>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</si>
  <si>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</si>
  <si>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</si>
  <si>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</si>
  <si>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</si>
  <si>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</si>
  <si>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</si>
  <si>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</si>
  <si>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</si>
  <si>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</si>
  <si>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</si>
  <si>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</si>
  <si>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</si>
  <si>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</si>
  <si>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</si>
  <si>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</si>
  <si>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</si>
  <si>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</si>
  <si>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</si>
  <si>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</si>
  <si>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</si>
  <si>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</si>
  <si>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</si>
  <si>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</si>
  <si>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</si>
  <si>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</si>
  <si>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</si>
  <si>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</si>
  <si>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</si>
  <si>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</si>
  <si>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</si>
  <si>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</si>
  <si>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</si>
  <si>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</si>
  <si>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</si>
  <si>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</si>
  <si>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</si>
  <si>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</si>
  <si>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</si>
  <si>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</si>
  <si>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</si>
  <si>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</si>
  <si>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</si>
  <si>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</si>
  <si>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</si>
  <si>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</si>
  <si>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</si>
  <si>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</si>
  <si>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</si>
  <si>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</si>
  <si>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</si>
  <si>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</si>
  <si>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</si>
  <si>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</si>
  <si>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</si>
  <si>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</si>
  <si>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</si>
  <si>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</si>
  <si>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</si>
  <si>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</si>
  <si>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</si>
  <si>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</si>
  <si>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</si>
  <si>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</si>
  <si>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</si>
  <si>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</si>
  <si>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</si>
  <si>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</si>
  <si>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</si>
  <si>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</si>
  <si>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</si>
  <si>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</si>
  <si>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</si>
  <si>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</si>
  <si>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</si>
  <si>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</si>
  <si>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</si>
  <si>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</si>
  <si>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</si>
  <si>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</si>
  <si>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</si>
  <si>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</si>
  <si>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</si>
  <si>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</si>
  <si>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</si>
  <si>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</si>
  <si>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</si>
  <si>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</si>
  <si>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</si>
  <si>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</si>
  <si>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</si>
  <si>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</si>
  <si>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</si>
  <si>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</si>
  <si>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</si>
  <si>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</si>
  <si>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</si>
  <si>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</si>
  <si>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</si>
  <si>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</si>
  <si>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</si>
  <si>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</si>
  <si>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</si>
  <si>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</si>
  <si>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</si>
  <si>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</si>
  <si>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</si>
  <si>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</si>
  <si>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</si>
  <si>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</si>
  <si>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</si>
  <si>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</si>
  <si>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</si>
  <si>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</si>
  <si>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</si>
  <si>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</si>
  <si>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</si>
  <si>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</si>
  <si>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</si>
  <si>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</si>
  <si>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</si>
  <si>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</si>
  <si>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</si>
  <si>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</si>
  <si>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</si>
  <si>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</si>
  <si>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</si>
  <si>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</si>
  <si>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</si>
  <si>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</si>
  <si>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</si>
  <si>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</si>
  <si>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</si>
  <si>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</si>
  <si>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</si>
  <si>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</si>
  <si>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</si>
  <si>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</si>
  <si>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</si>
  <si>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</si>
  <si>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</si>
  <si>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</si>
  <si>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</si>
  <si>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</si>
  <si>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</si>
  <si>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</si>
  <si>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</si>
  <si>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</si>
  <si>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</si>
  <si>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</si>
  <si>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</si>
  <si>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</si>
  <si>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</si>
  <si>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</si>
  <si>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</si>
  <si>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</si>
  <si>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</si>
  <si>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</si>
  <si>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</si>
  <si>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</si>
  <si>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</si>
  <si>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</si>
  <si>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</si>
  <si>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</si>
  <si>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</si>
  <si>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</si>
  <si>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</si>
  <si>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</si>
  <si>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</si>
  <si>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</si>
  <si>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</si>
  <si>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</si>
  <si>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</si>
  <si>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</si>
  <si>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</si>
  <si>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</si>
  <si>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</si>
  <si>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</si>
  <si>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</si>
  <si>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</si>
  <si>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</si>
  <si>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</si>
  <si>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</si>
  <si>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</si>
  <si>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</si>
  <si>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</si>
  <si>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</si>
  <si>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</si>
  <si>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</si>
  <si>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</si>
  <si>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</si>
  <si>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</si>
  <si>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</si>
  <si>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</si>
  <si>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</si>
  <si>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</si>
  <si>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</si>
  <si>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</si>
  <si>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</si>
  <si>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</si>
  <si>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</si>
  <si>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</si>
  <si>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</si>
  <si>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</si>
  <si>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</si>
  <si>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</si>
  <si>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</si>
  <si>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</si>
  <si>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</si>
  <si>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</si>
  <si>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</si>
  <si>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</si>
  <si>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</si>
  <si>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</si>
  <si>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</si>
  <si>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</si>
  <si>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</si>
  <si>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</si>
  <si>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</si>
  <si>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</si>
  <si>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</si>
  <si>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</si>
  <si>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</si>
  <si>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</si>
  <si>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</si>
  <si>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</si>
  <si>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</si>
  <si>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</si>
  <si>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</si>
  <si>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</si>
  <si>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</si>
  <si>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</si>
  <si>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</si>
  <si>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</si>
  <si>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</si>
  <si>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</si>
  <si>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</si>
  <si>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</si>
  <si>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</si>
  <si>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</si>
  <si>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</si>
  <si>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</si>
  <si>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</si>
  <si>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</si>
  <si>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</si>
  <si>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</si>
  <si>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</si>
  <si>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</si>
  <si>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</si>
  <si>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</si>
  <si>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</si>
  <si>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</si>
  <si>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</si>
  <si>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</si>
  <si>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</si>
  <si>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</si>
  <si>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</si>
  <si>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</si>
  <si>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</si>
  <si>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</si>
  <si>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</si>
  <si>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</si>
  <si>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</si>
  <si>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</si>
  <si>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</si>
  <si>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</si>
  <si>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</si>
  <si>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</si>
  <si>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</si>
  <si>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</si>
  <si>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</si>
  <si>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</si>
  <si>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</si>
  <si>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</si>
  <si>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</si>
  <si>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</si>
  <si>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</si>
  <si>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</si>
  <si>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</si>
  <si>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</si>
  <si>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</si>
  <si>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</si>
  <si>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</si>
  <si>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</si>
  <si>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</si>
  <si>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</si>
  <si>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</si>
  <si>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</si>
  <si>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</si>
  <si>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</si>
  <si>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</si>
  <si>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</si>
  <si>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</si>
  <si>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</si>
  <si>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</si>
  <si>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</si>
  <si>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</si>
  <si>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</si>
  <si>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</si>
  <si>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</si>
  <si>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</si>
  <si>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</si>
  <si>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</si>
  <si>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</si>
  <si>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</si>
  <si>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</si>
  <si>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</si>
  <si>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</si>
  <si>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</si>
  <si>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</si>
  <si>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</si>
  <si>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</si>
  <si>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</si>
  <si>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</si>
  <si>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</si>
  <si>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</si>
  <si>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</si>
  <si>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</si>
  <si>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</si>
  <si>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</si>
  <si>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</si>
  <si>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</si>
  <si>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</si>
  <si>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</si>
  <si>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</si>
  <si>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</si>
  <si>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</si>
  <si>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</si>
  <si>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</si>
  <si>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</si>
  <si>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</si>
  <si>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</si>
  <si>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</si>
  <si>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</si>
  <si>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</si>
  <si>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</si>
  <si>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</si>
  <si>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</si>
  <si>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</si>
  <si>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</si>
  <si>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</si>
  <si>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</si>
  <si>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</si>
  <si>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</si>
  <si>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</si>
  <si>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</si>
  <si>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</si>
  <si>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</si>
  <si>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</si>
  <si>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</si>
  <si>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</si>
  <si>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</si>
  <si>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</si>
  <si>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</si>
  <si>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</si>
  <si>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</si>
  <si>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</si>
  <si>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</si>
  <si>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</si>
  <si>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</si>
  <si>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</si>
  <si>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</si>
  <si>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</si>
  <si>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</si>
  <si>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</si>
  <si>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</si>
  <si>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</si>
  <si>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</si>
  <si>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</si>
  <si>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</si>
  <si>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</si>
  <si>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</si>
  <si>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</si>
  <si>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</si>
  <si>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</si>
  <si>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</si>
  <si>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</si>
  <si>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</si>
  <si>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</si>
  <si>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</si>
  <si>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</si>
  <si>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</si>
  <si>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</si>
  <si>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</si>
  <si>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</si>
  <si>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</si>
  <si>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</si>
  <si>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</si>
  <si>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</si>
  <si>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</si>
  <si>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</si>
  <si>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</si>
  <si>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</si>
  <si>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</si>
  <si>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</si>
  <si>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</si>
  <si>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</si>
  <si>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</si>
  <si>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</si>
  <si>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</si>
  <si>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</si>
  <si>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</si>
  <si>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</si>
  <si>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</si>
  <si>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</si>
  <si>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</si>
  <si>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</si>
  <si>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</si>
  <si>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</si>
  <si>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</si>
  <si>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</si>
  <si>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</si>
  <si>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</si>
  <si>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</si>
  <si>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</si>
  <si>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</si>
  <si>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</si>
  <si>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</si>
  <si>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</si>
  <si>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</si>
  <si>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</si>
  <si>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</si>
  <si>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</si>
  <si>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</si>
  <si>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</si>
  <si>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</si>
  <si>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</si>
  <si>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</si>
  <si>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</si>
  <si>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</si>
  <si>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</si>
  <si>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</si>
  <si>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</si>
  <si>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</si>
  <si>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</si>
  <si>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</si>
  <si>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</si>
  <si>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</si>
  <si>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</si>
  <si>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</si>
  <si>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</si>
  <si>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</si>
  <si>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</si>
  <si>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</si>
  <si>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</si>
  <si>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</si>
  <si>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</si>
  <si>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</si>
  <si>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</si>
  <si>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</si>
  <si>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</si>
  <si>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</si>
  <si>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</si>
  <si>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</si>
  <si>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</si>
  <si>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</si>
  <si>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</si>
  <si>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</si>
  <si>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</si>
  <si>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</si>
  <si>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</si>
  <si>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</si>
  <si>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</si>
  <si>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</si>
  <si>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</si>
  <si>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</si>
  <si>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</si>
  <si>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</si>
  <si>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</si>
  <si>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</si>
  <si>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</si>
  <si>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</si>
  <si>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</si>
  <si>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</si>
  <si>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</si>
  <si>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</si>
  <si>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</si>
  <si>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</si>
  <si>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</si>
  <si>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</si>
  <si>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</si>
  <si>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</si>
  <si>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</si>
  <si>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</si>
  <si>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</si>
  <si>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</si>
  <si>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</si>
  <si>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</si>
  <si>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</si>
  <si>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</si>
  <si>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</si>
  <si>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</si>
  <si>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</si>
  <si>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</si>
  <si>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</si>
  <si>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</si>
  <si>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</si>
  <si>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</si>
  <si>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</si>
  <si>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</si>
  <si>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</si>
  <si>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</si>
  <si>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</si>
  <si>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</si>
  <si>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</si>
  <si>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</si>
  <si>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</si>
  <si>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</si>
  <si>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</si>
  <si>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</si>
  <si>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</si>
  <si>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</si>
  <si>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</si>
  <si>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</si>
  <si>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</si>
  <si>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</si>
  <si>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</si>
  <si>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</si>
  <si>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</si>
  <si>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</si>
  <si>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</si>
  <si>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</si>
  <si>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</si>
  <si>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</si>
  <si>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</si>
  <si>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</si>
  <si>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</si>
  <si>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</si>
  <si>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</si>
  <si>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</si>
  <si>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</si>
  <si>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</si>
  <si>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</si>
  <si>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</si>
  <si>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</si>
  <si>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</si>
  <si>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</si>
  <si>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</si>
  <si>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</si>
  <si>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</si>
  <si>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</si>
  <si>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</si>
  <si>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</si>
  <si>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</si>
  <si>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</si>
  <si>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</si>
  <si>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</si>
  <si>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</si>
  <si>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</si>
  <si>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</si>
  <si>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</si>
  <si>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</si>
  <si>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</si>
  <si>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</si>
  <si>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</si>
  <si>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</si>
  <si>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</si>
  <si>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</si>
  <si>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</si>
  <si>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</si>
  <si>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</si>
  <si>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</si>
  <si>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</si>
  <si>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</si>
  <si>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</si>
  <si>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</si>
  <si>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</si>
  <si>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</si>
  <si>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</si>
  <si>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</si>
  <si>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</si>
  <si>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</si>
  <si>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</si>
  <si>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</si>
  <si>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</si>
  <si>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</si>
  <si>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</si>
  <si>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</si>
  <si>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</si>
  <si>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</si>
  <si>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</si>
  <si>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</si>
  <si>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</si>
  <si>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</si>
  <si>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</si>
  <si>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</si>
  <si>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</si>
  <si>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</si>
  <si>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</si>
  <si>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</si>
  <si>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</si>
  <si>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</si>
  <si>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</si>
  <si>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</si>
  <si>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</si>
  <si>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</si>
  <si>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</si>
  <si>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</si>
  <si>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</si>
  <si>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</si>
  <si>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</si>
  <si>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</si>
  <si>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</si>
  <si>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</si>
  <si>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</si>
  <si>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</si>
  <si>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</si>
  <si>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</si>
  <si>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</si>
  <si>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</si>
  <si>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</si>
  <si>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</si>
  <si>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</si>
  <si>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</si>
  <si>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</si>
  <si>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</si>
  <si>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</si>
  <si>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</si>
  <si>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</si>
  <si>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</si>
  <si>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</si>
  <si>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</si>
  <si>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</si>
  <si>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</si>
  <si>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</si>
  <si>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</si>
  <si>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</si>
  <si>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</si>
  <si>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</si>
  <si>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</si>
  <si>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</si>
  <si>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</si>
  <si>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</si>
  <si>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</si>
  <si>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</si>
  <si>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</si>
  <si>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</si>
  <si>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</si>
  <si>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</si>
  <si>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</si>
  <si>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</si>
  <si>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</si>
  <si>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</si>
  <si>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</si>
  <si>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</si>
  <si>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</si>
  <si>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</si>
  <si>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</si>
  <si>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</si>
  <si>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</si>
  <si>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</si>
  <si>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</si>
  <si>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</si>
  <si>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</si>
  <si>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</si>
  <si>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</si>
  <si>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</si>
  <si>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</si>
  <si>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</si>
  <si>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</si>
  <si>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</si>
  <si>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</si>
  <si>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</si>
  <si>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</si>
  <si>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</si>
  <si>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</si>
  <si>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</si>
  <si>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</si>
  <si>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</si>
  <si>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</si>
  <si>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</si>
  <si>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</si>
  <si>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</si>
  <si>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</si>
  <si>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</si>
  <si>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</si>
  <si>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</si>
  <si>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</si>
  <si>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</si>
  <si>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</si>
  <si>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</si>
  <si>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</si>
  <si>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</si>
  <si>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</si>
  <si>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</si>
  <si>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</si>
  <si>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</si>
  <si>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</si>
  <si>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</si>
  <si>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</si>
  <si>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</si>
  <si>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</si>
  <si>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</si>
  <si>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</si>
  <si>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</si>
  <si>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</si>
  <si>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</si>
  <si>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</si>
  <si>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</si>
  <si>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</si>
  <si>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</si>
  <si>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</si>
  <si>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</si>
  <si>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</si>
  <si>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</si>
  <si>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</si>
  <si>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</si>
  <si>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</si>
  <si>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</si>
  <si>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</si>
  <si>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</si>
  <si>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</si>
  <si>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</si>
  <si>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</si>
  <si>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</si>
  <si>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</si>
  <si>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</si>
  <si>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</si>
  <si>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</si>
  <si>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</si>
  <si>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</si>
  <si>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</si>
  <si>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</si>
  <si>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</si>
  <si>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</si>
  <si>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</si>
  <si>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</si>
  <si>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</si>
  <si>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</si>
  <si>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</si>
  <si>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</si>
  <si>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</si>
  <si>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</si>
  <si>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</si>
  <si>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</si>
  <si>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</si>
  <si>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</si>
  <si>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</si>
  <si>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</si>
  <si>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</si>
  <si>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</si>
  <si>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</si>
  <si>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</si>
  <si>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</si>
  <si>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</si>
  <si>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</si>
  <si>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</si>
  <si>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</si>
  <si>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</si>
  <si>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</si>
  <si>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</si>
  <si>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</si>
  <si>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</si>
  <si>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</si>
  <si>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</si>
  <si>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</si>
  <si>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</si>
  <si>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</si>
  <si>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</si>
  <si>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</si>
  <si>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</si>
  <si>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</si>
  <si>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</si>
  <si>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</si>
  <si>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</si>
  <si>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</si>
  <si>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</si>
  <si>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</si>
  <si>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</si>
  <si>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</si>
  <si>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</si>
  <si>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</si>
  <si>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</si>
  <si>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</si>
  <si>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</si>
  <si>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</si>
  <si>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</si>
  <si>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</si>
  <si>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</si>
  <si>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</si>
  <si>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</si>
  <si>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</si>
  <si>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</si>
  <si>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</si>
  <si>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</si>
  <si>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</si>
  <si>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</si>
  <si>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</si>
  <si>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</si>
  <si>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</si>
  <si>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</si>
  <si>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</si>
  <si>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</si>
  <si>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</si>
  <si>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</si>
  <si>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</si>
  <si>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</si>
  <si>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</si>
  <si>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</si>
  <si>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</si>
  <si>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</si>
  <si>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</si>
  <si>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</si>
  <si>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</si>
  <si>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</si>
  <si>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</si>
  <si>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</si>
  <si>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</si>
  <si>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</si>
  <si>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</si>
  <si>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</si>
  <si>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</si>
  <si>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</si>
  <si>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</si>
  <si>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</si>
  <si>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</si>
  <si>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</si>
  <si>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</si>
  <si>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</si>
  <si>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</si>
  <si>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</si>
  <si>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</si>
  <si>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</si>
  <si>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</si>
  <si>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</si>
  <si>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</si>
  <si>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</si>
  <si>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</si>
  <si>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</si>
  <si>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</si>
  <si>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</si>
  <si>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</si>
  <si>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</si>
  <si>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</si>
  <si>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</si>
  <si>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</si>
  <si>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</si>
  <si>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</si>
  <si>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</si>
  <si>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</si>
  <si>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</si>
  <si>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</si>
  <si>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</si>
  <si>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</si>
  <si>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</si>
  <si>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</si>
  <si>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</si>
  <si>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</si>
  <si>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</si>
  <si>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</si>
  <si>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</si>
  <si>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</si>
  <si>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</si>
  <si>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</si>
  <si>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</si>
  <si>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</si>
  <si>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</si>
  <si>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</si>
  <si>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</si>
  <si>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</si>
  <si>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</si>
  <si>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</si>
  <si>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</si>
  <si>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</si>
  <si>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</si>
  <si>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</si>
  <si>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</si>
  <si>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</si>
  <si>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</si>
  <si>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</si>
  <si>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</si>
  <si>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</si>
  <si>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</si>
  <si>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</si>
  <si>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</si>
  <si>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</si>
  <si>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</si>
  <si>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</si>
  <si>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</si>
  <si>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</si>
  <si>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</si>
  <si>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</si>
  <si>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</si>
  <si>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</si>
  <si>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</si>
  <si>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</si>
  <si>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</si>
  <si>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</si>
  <si>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</si>
  <si>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</si>
  <si>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</si>
  <si>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</si>
  <si>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</si>
  <si>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</si>
  <si>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</si>
  <si>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</si>
  <si>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</si>
  <si>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</si>
  <si>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</si>
  <si>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</si>
  <si>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</si>
  <si>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</si>
  <si>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</si>
  <si>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</si>
  <si>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</si>
  <si>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</si>
  <si>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</si>
  <si>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</si>
  <si>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</si>
  <si>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</si>
  <si>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</si>
  <si>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</si>
  <si>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</si>
  <si>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</si>
  <si>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</si>
  <si>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</si>
  <si>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</si>
  <si>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</si>
  <si>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</si>
  <si>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</si>
  <si>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</si>
  <si>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</si>
  <si>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</si>
  <si>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</si>
  <si>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</si>
  <si>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</si>
  <si>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</si>
  <si>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</si>
  <si>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</si>
  <si>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</si>
  <si>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</si>
  <si>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</si>
  <si>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</si>
  <si>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</si>
  <si>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</si>
  <si>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</si>
  <si>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</si>
  <si>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</si>
  <si>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</si>
  <si>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</si>
  <si>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</si>
  <si>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</si>
  <si>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</si>
  <si>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</si>
  <si>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</si>
  <si>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</si>
  <si>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</si>
  <si>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</si>
  <si>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</si>
  <si>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</si>
  <si>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</si>
  <si>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</si>
  <si>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</si>
  <si>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</si>
  <si>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</si>
  <si>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</si>
  <si>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</si>
  <si>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</si>
  <si>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</si>
  <si>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</si>
  <si>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</si>
  <si>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</si>
  <si>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</si>
  <si>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</si>
  <si>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</si>
  <si>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</si>
  <si>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</si>
  <si>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</si>
  <si>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</si>
  <si>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</si>
  <si>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</si>
  <si>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</si>
  <si>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</si>
  <si>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</si>
  <si>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</si>
  <si>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</si>
  <si>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</si>
  <si>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</si>
  <si>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</si>
  <si>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</si>
  <si>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</si>
  <si>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</si>
  <si>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</si>
  <si>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</si>
  <si>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</si>
  <si>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</si>
  <si>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</si>
  <si>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</si>
  <si>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</si>
  <si>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</si>
  <si>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</si>
  <si>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</si>
  <si>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</si>
  <si>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</si>
  <si>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</si>
  <si>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</si>
  <si>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</si>
  <si>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</si>
  <si>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</si>
  <si>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</si>
  <si>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</si>
  <si>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</si>
  <si>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</si>
  <si>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</si>
  <si>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</si>
  <si>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</si>
  <si>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</si>
  <si>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</si>
  <si>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</si>
  <si>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</si>
  <si>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</si>
  <si>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</si>
  <si>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</si>
  <si>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</si>
  <si>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</si>
  <si>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</si>
  <si>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</si>
  <si>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</si>
  <si>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</si>
  <si>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</si>
  <si>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</si>
  <si>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</si>
  <si>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</si>
  <si>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</si>
  <si>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</si>
  <si>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</si>
  <si>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</si>
  <si>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</si>
  <si>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</si>
  <si>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</si>
  <si>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</si>
  <si>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</si>
  <si>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</si>
  <si>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</si>
  <si>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</si>
  <si>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</si>
  <si>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</si>
  <si>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</si>
  <si>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</si>
  <si>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</si>
  <si>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</si>
  <si>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</si>
  <si>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</si>
  <si>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</si>
  <si>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</si>
  <si>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</si>
  <si>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</si>
  <si>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</si>
  <si>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</si>
  <si>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</si>
  <si>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</si>
  <si>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</si>
  <si>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</si>
  <si>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</si>
  <si>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</si>
  <si>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</si>
  <si>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</si>
  <si>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</si>
  <si>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</si>
  <si>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</si>
  <si>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</si>
  <si>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</si>
  <si>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</si>
  <si>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</si>
  <si>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</si>
  <si>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</si>
  <si>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</si>
  <si>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</si>
  <si>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</si>
  <si>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</si>
  <si>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</si>
  <si>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</si>
  <si>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</si>
  <si>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</si>
  <si>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</si>
  <si>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</si>
  <si>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</si>
  <si>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</si>
  <si>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</si>
  <si>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</si>
  <si>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</si>
  <si>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</si>
  <si>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</si>
  <si>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</si>
  <si>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</si>
  <si>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</si>
  <si>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</si>
  <si>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</si>
  <si>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</si>
  <si>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</si>
  <si>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</si>
  <si>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</si>
  <si>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</si>
  <si>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</si>
  <si>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</si>
  <si>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</si>
  <si>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</si>
  <si>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</si>
  <si>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</si>
  <si>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</si>
  <si>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</si>
  <si>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</si>
  <si>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</si>
  <si>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</si>
  <si>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</si>
  <si>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</si>
  <si>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</si>
  <si>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</si>
  <si>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</si>
  <si>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</si>
  <si>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</si>
  <si>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</si>
  <si>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</si>
  <si>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</si>
  <si>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</si>
  <si>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</si>
  <si>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</si>
  <si>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</si>
  <si>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</si>
  <si>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</si>
  <si>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</si>
  <si>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</si>
  <si>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</si>
  <si>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</si>
  <si>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</si>
  <si>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</si>
  <si>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</si>
  <si>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</si>
  <si>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</si>
  <si>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</si>
  <si>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</si>
  <si>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</si>
  <si>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</si>
  <si>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</si>
  <si>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</si>
  <si>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</si>
  <si>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</si>
  <si>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</si>
  <si>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</si>
  <si>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</si>
  <si>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</si>
  <si>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</si>
  <si>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</si>
  <si>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</si>
  <si>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</si>
  <si>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</si>
  <si>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</si>
  <si>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</si>
  <si>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</si>
  <si>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</si>
  <si>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</si>
  <si>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</si>
  <si>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</si>
  <si>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</si>
  <si>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</si>
  <si>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</si>
  <si>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</si>
  <si>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</si>
  <si>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</si>
  <si>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</si>
  <si>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</si>
  <si>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</si>
  <si>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</si>
  <si>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</si>
  <si>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</si>
  <si>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</si>
  <si>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</si>
  <si>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</si>
  <si>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</si>
  <si>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</si>
  <si>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</si>
  <si>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</si>
  <si>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</si>
  <si>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</si>
  <si>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</si>
  <si>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</si>
  <si>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</si>
  <si>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</si>
  <si>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</si>
  <si>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</si>
  <si>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</si>
  <si>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</si>
  <si>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</si>
  <si>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</si>
  <si>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</si>
  <si>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</si>
  <si>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</si>
  <si>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</si>
  <si>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</si>
  <si>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</si>
  <si>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</si>
  <si>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</si>
  <si>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</si>
  <si>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</si>
  <si>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</si>
  <si>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</si>
  <si>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</si>
  <si>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</si>
  <si>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</si>
  <si>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</si>
  <si>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</si>
  <si>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</si>
  <si>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</si>
  <si>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</si>
  <si>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</si>
  <si>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</si>
  <si>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</si>
  <si>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</si>
  <si>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</si>
  <si>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</si>
  <si>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</si>
  <si>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</si>
  <si>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</si>
  <si>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</si>
  <si>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</si>
  <si>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</si>
  <si>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</si>
  <si>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</si>
  <si>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</si>
  <si>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</si>
  <si>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</si>
  <si>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</si>
  <si>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</si>
  <si>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</si>
  <si>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</si>
  <si>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</si>
  <si>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</si>
  <si>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</si>
  <si>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</si>
  <si>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</si>
  <si>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</si>
  <si>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</si>
  <si>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</si>
  <si>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</si>
  <si>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</si>
  <si>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</si>
  <si>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</si>
  <si>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</si>
  <si>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</si>
  <si>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</si>
  <si>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</si>
  <si>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</si>
  <si>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</si>
  <si>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</si>
  <si>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</si>
  <si>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</si>
  <si>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</si>
  <si>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</si>
  <si>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</si>
  <si>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</si>
  <si>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</si>
  <si>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</si>
  <si>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</si>
  <si>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</si>
  <si>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</si>
  <si>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</si>
  <si>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</si>
  <si>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</si>
  <si>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</si>
  <si>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</si>
  <si>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</si>
  <si>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</si>
  <si>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</si>
  <si>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</si>
  <si>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</si>
  <si>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</si>
  <si>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</si>
  <si>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</si>
  <si>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</si>
  <si>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</si>
  <si>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</si>
  <si>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</si>
  <si>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</si>
  <si>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</si>
  <si>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</si>
  <si>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</si>
  <si>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</si>
  <si>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</si>
  <si>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</si>
  <si>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</si>
  <si>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</si>
  <si>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</si>
  <si>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</si>
  <si>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</si>
  <si>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</si>
  <si>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</si>
  <si>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</si>
  <si>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</si>
  <si>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</si>
  <si>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</si>
  <si>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</si>
  <si>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</si>
  <si>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</si>
  <si>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</si>
  <si>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</si>
  <si>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</si>
  <si>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</si>
  <si>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</si>
  <si>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</si>
  <si>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</si>
  <si>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</si>
  <si>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</si>
  <si>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</si>
  <si>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</si>
  <si>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</si>
  <si>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</si>
  <si>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</si>
  <si>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</si>
  <si>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</si>
  <si>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</si>
  <si>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</si>
  <si>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</si>
  <si>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</si>
  <si>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</si>
  <si>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</si>
  <si>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</si>
  <si>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</si>
  <si>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</si>
  <si>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</si>
  <si>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</si>
  <si>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</si>
  <si>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</si>
  <si>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</si>
  <si>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</si>
  <si>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</si>
  <si>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</si>
  <si>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</si>
  <si>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</si>
  <si>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</si>
  <si>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</si>
  <si>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</si>
  <si>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</si>
  <si>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</si>
  <si>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</si>
  <si>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</si>
  <si>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</si>
  <si>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</si>
  <si>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</si>
  <si>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</si>
  <si>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</si>
  <si>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</si>
  <si>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</si>
  <si>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</si>
  <si>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</si>
  <si>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</si>
  <si>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</si>
  <si>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</si>
  <si>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</si>
  <si>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</si>
  <si>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</si>
  <si>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</si>
  <si>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</si>
  <si>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</si>
  <si>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</si>
  <si>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</si>
  <si>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</si>
  <si>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</si>
  <si>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</si>
  <si>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</si>
  <si>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</si>
  <si>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</si>
  <si>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</si>
  <si>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</si>
  <si>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</si>
  <si>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</si>
  <si>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</si>
  <si>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</si>
  <si>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</si>
  <si>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</si>
  <si>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</si>
  <si>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</si>
  <si>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</si>
  <si>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</si>
  <si>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</si>
  <si>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</si>
  <si>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</si>
  <si>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</si>
  <si>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</si>
  <si>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</si>
  <si>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</si>
  <si>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</si>
  <si>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</si>
  <si>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</si>
  <si>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</si>
  <si>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</si>
  <si>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</si>
  <si>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</si>
  <si>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</si>
  <si>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</si>
  <si>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</si>
  <si>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</si>
  <si>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</si>
  <si>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</si>
  <si>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</si>
  <si>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</si>
  <si>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</si>
  <si>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</si>
  <si>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</si>
  <si>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</si>
  <si>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</si>
  <si>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</si>
  <si>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</si>
  <si>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</si>
  <si>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</si>
  <si>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</si>
  <si>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</si>
  <si>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</si>
  <si>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</si>
  <si>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</si>
  <si>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</si>
  <si>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</si>
  <si>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</si>
  <si>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</si>
  <si>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</si>
  <si>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</si>
  <si>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</si>
  <si>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</si>
  <si>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</si>
  <si>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</si>
  <si>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</si>
  <si>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</si>
  <si>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</si>
  <si>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</si>
  <si>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</si>
  <si>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</si>
  <si>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</si>
  <si>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</si>
  <si>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</si>
  <si>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</si>
  <si>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</si>
  <si>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</si>
  <si>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</si>
  <si>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</si>
  <si>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</si>
  <si>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</si>
  <si>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</si>
  <si>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</si>
  <si>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</si>
  <si>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</si>
  <si>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</si>
  <si>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</si>
  <si>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</si>
  <si>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</si>
  <si>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</si>
  <si>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</si>
  <si>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</si>
  <si>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</si>
  <si>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</si>
  <si>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</si>
  <si>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</si>
  <si>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</si>
  <si>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</si>
  <si>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</si>
  <si>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</si>
  <si>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</si>
  <si>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</si>
  <si>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</si>
  <si>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</si>
  <si>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</si>
  <si>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</si>
  <si>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</si>
  <si>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</si>
  <si>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</si>
  <si>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</si>
  <si>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</si>
  <si>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</si>
  <si>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</si>
  <si>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</si>
  <si>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</si>
  <si>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</si>
  <si>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</si>
  <si>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</si>
  <si>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</si>
  <si>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</si>
  <si>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</si>
  <si>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</si>
  <si>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</si>
  <si>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</si>
  <si>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</si>
  <si>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</si>
  <si>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</si>
  <si>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</si>
  <si>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</si>
  <si>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</si>
  <si>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</si>
  <si>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</si>
  <si>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</si>
  <si>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</si>
  <si>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</si>
  <si>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</si>
  <si>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</si>
  <si>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</si>
  <si>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</si>
  <si>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</si>
  <si>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</si>
  <si>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</si>
  <si>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</si>
  <si>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</si>
  <si>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</si>
  <si>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</si>
  <si>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</si>
  <si>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</si>
  <si>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</si>
  <si>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</si>
  <si>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</si>
  <si>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</si>
  <si>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</si>
  <si>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</si>
  <si>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</si>
  <si>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</si>
  <si>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</si>
  <si>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</si>
  <si>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</si>
  <si>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</si>
  <si>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</si>
  <si>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</si>
  <si>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</si>
  <si>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</si>
  <si>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</si>
  <si>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</si>
  <si>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</si>
  <si>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</si>
  <si>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</si>
  <si>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</si>
  <si>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</si>
  <si>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</si>
  <si>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</si>
  <si>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</si>
  <si>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</si>
  <si>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</si>
  <si>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</si>
  <si>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</si>
  <si>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</si>
  <si>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</si>
  <si>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</si>
  <si>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</si>
  <si>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</si>
  <si>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</si>
  <si>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</si>
  <si>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</si>
  <si>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</si>
  <si>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</si>
  <si>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</si>
  <si>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</si>
  <si>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</si>
  <si>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</si>
  <si>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</si>
  <si>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</si>
  <si>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</si>
  <si>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</si>
  <si>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</si>
  <si>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</si>
  <si>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</si>
  <si>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</si>
  <si>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</si>
  <si>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</si>
  <si>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</si>
  <si>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</si>
  <si>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</si>
  <si>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</si>
  <si>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</si>
  <si>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</si>
  <si>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</si>
  <si>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</si>
  <si>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</si>
  <si>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</si>
  <si>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</si>
  <si>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</si>
  <si>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</si>
  <si>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</si>
  <si>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</si>
  <si>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</si>
  <si>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</si>
  <si>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</si>
  <si>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</si>
  <si>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</si>
  <si>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</si>
  <si>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</si>
  <si>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</si>
  <si>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</si>
  <si>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</si>
  <si>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</si>
  <si>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</si>
  <si>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</si>
  <si>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</si>
  <si>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</si>
  <si>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</si>
  <si>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</si>
  <si>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</si>
  <si>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</si>
  <si>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</si>
  <si>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</si>
  <si>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</si>
  <si>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</si>
  <si>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</si>
  <si>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</si>
  <si>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</si>
  <si>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</si>
  <si>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</si>
  <si>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</si>
  <si>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</si>
  <si>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</si>
  <si>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</si>
  <si>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</si>
  <si>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</si>
  <si>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</si>
  <si>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</si>
  <si>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</si>
  <si>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</si>
  <si>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</si>
  <si>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</si>
  <si>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</si>
  <si>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</si>
  <si>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</si>
  <si>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</si>
  <si>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</si>
  <si>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</si>
  <si>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</si>
  <si>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</si>
  <si>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</si>
  <si>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</si>
  <si>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</si>
  <si>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</si>
  <si>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</si>
  <si>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</si>
  <si>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</si>
  <si>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</si>
  <si>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</si>
  <si>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</si>
  <si>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</si>
  <si>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</si>
  <si>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</si>
  <si>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</si>
  <si>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</si>
  <si>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</si>
  <si>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</si>
  <si>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</si>
  <si>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</si>
  <si>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</si>
  <si>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</si>
  <si>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</si>
  <si>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</si>
  <si>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</si>
  <si>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</si>
  <si>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</si>
  <si>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</si>
  <si>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</si>
  <si>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</si>
  <si>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</si>
  <si>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</si>
  <si>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</si>
  <si>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</si>
  <si>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</si>
  <si>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</si>
  <si>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</si>
  <si>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</si>
  <si>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</si>
  <si>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</si>
  <si>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</si>
  <si>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</si>
  <si>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</si>
  <si>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</si>
  <si>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</si>
  <si>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</si>
  <si>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</si>
  <si>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</si>
  <si>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</si>
  <si>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</si>
  <si>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</si>
  <si>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</si>
  <si>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</si>
  <si>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</si>
  <si>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</si>
  <si>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</si>
  <si>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</si>
  <si>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</si>
  <si>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</si>
  <si>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</si>
  <si>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</si>
  <si>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</si>
  <si>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</si>
  <si>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</si>
  <si>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</si>
  <si>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</si>
  <si>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</si>
  <si>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</si>
  <si>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</si>
  <si>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</si>
  <si>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</si>
  <si>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</si>
  <si>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</si>
  <si>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</si>
  <si>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</si>
  <si>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</si>
  <si>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</si>
  <si>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</si>
  <si>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</si>
  <si>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</si>
  <si>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</si>
  <si>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</si>
  <si>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</si>
  <si>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</si>
  <si>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</si>
  <si>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</si>
  <si>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</si>
  <si>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</si>
  <si>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</si>
  <si>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</si>
  <si>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</si>
  <si>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</si>
  <si>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</si>
  <si>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</si>
  <si>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</si>
  <si>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</si>
  <si>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</si>
  <si>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</si>
  <si>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</si>
  <si>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</si>
  <si>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</si>
  <si>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</si>
  <si>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</si>
  <si>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</si>
  <si>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</si>
  <si>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</si>
  <si>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</si>
  <si>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</si>
  <si>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</si>
  <si>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</si>
  <si>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</si>
  <si>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</si>
  <si>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</si>
  <si>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</si>
  <si>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</si>
  <si>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</si>
  <si>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</si>
  <si>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</si>
  <si>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</si>
  <si>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</si>
  <si>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</si>
  <si>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</si>
  <si>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</si>
  <si>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</si>
  <si>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</si>
  <si>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</si>
  <si>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</si>
  <si>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</si>
  <si>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</si>
  <si>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</si>
  <si>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</si>
  <si>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</si>
  <si>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</si>
  <si>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</si>
  <si>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</si>
  <si>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</si>
  <si>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</si>
  <si>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</si>
  <si>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</si>
  <si>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</si>
  <si>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</si>
  <si>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</si>
  <si>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</si>
  <si>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</si>
  <si>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</si>
  <si>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</si>
  <si>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</si>
  <si>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</si>
  <si>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</si>
  <si>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</si>
  <si>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</si>
  <si>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</si>
  <si>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</si>
  <si>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</si>
  <si>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</si>
  <si>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</si>
  <si>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</si>
  <si>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</si>
  <si>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</si>
  <si>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</si>
  <si>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</si>
  <si>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</si>
  <si>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</si>
  <si>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</si>
  <si>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</si>
  <si>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</si>
  <si>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</si>
  <si>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</si>
  <si>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</si>
  <si>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</si>
  <si>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</si>
  <si>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</si>
  <si>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</si>
  <si>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</si>
  <si>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</si>
  <si>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</si>
  <si>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</si>
  <si>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</si>
  <si>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</si>
  <si>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</si>
  <si>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</si>
  <si>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</si>
  <si>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</si>
  <si>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</si>
  <si>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</si>
  <si>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</si>
  <si>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</si>
  <si>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</si>
  <si>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</si>
  <si>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</si>
  <si>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</si>
  <si>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</si>
  <si>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</si>
  <si>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</si>
  <si>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</si>
  <si>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</si>
  <si>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</si>
  <si>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</si>
  <si>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</si>
  <si>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</si>
  <si>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</si>
  <si>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</si>
  <si>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</si>
  <si>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</si>
  <si>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</si>
  <si>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</si>
  <si>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</si>
  <si>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</si>
  <si>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</si>
  <si>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</si>
  <si>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</si>
  <si>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</si>
  <si>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</si>
  <si>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</si>
  <si>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</si>
  <si>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</si>
  <si>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</si>
  <si>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</si>
  <si>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</si>
  <si>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</si>
  <si>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</si>
  <si>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</si>
  <si>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</si>
  <si>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</si>
  <si>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</si>
  <si>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</si>
  <si>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</si>
  <si>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</si>
  <si>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</si>
  <si>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</si>
  <si>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</si>
  <si>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</si>
  <si>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</si>
  <si>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</si>
  <si>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</si>
  <si>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</si>
  <si>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</si>
  <si>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</si>
  <si>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</si>
  <si>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</si>
  <si>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</si>
  <si>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</si>
  <si>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</si>
  <si>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</si>
  <si>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</si>
  <si>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</si>
  <si>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</si>
  <si>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</si>
  <si>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</si>
  <si>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</si>
  <si>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</si>
  <si>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</si>
  <si>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</si>
  <si>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</si>
  <si>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</si>
  <si>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</si>
  <si>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</si>
  <si>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</si>
  <si>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</si>
  <si>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</si>
  <si>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</si>
  <si>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</si>
  <si>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</si>
  <si>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</si>
  <si>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</si>
  <si>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</si>
  <si>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</si>
  <si>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</si>
  <si>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</si>
  <si>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</si>
  <si>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</si>
  <si>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</si>
  <si>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</si>
  <si>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</si>
  <si>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</si>
  <si>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</si>
  <si>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</si>
  <si>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</si>
  <si>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</si>
  <si>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</si>
  <si>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</si>
  <si>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</si>
  <si>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</si>
  <si>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</si>
  <si>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</si>
  <si>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</si>
  <si>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</si>
  <si>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</si>
  <si>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</si>
  <si>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</si>
  <si>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</si>
  <si>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</si>
  <si>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</si>
  <si>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</si>
  <si>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</si>
  <si>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</si>
  <si>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</si>
  <si>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</si>
  <si>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</si>
  <si>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</si>
  <si>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</si>
  <si>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</si>
  <si>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</si>
  <si>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</si>
  <si>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</si>
  <si>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</si>
  <si>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</si>
  <si>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</si>
  <si>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</si>
  <si>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</si>
  <si>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</si>
  <si>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</si>
  <si>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</si>
  <si>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</si>
  <si>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</si>
  <si>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</si>
  <si>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</si>
  <si>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</si>
  <si>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</si>
  <si>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</si>
  <si>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</si>
  <si>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</si>
  <si>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</si>
  <si>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</si>
  <si>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</si>
  <si>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</si>
  <si>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</si>
  <si>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</si>
  <si>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</si>
  <si>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</si>
  <si>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</si>
  <si>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</si>
  <si>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</si>
  <si>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</si>
  <si>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</si>
  <si>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</si>
  <si>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</si>
  <si>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</si>
  <si>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</si>
  <si>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</si>
  <si>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</si>
  <si>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</si>
  <si>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</si>
  <si>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</si>
  <si>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</si>
  <si>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</si>
  <si>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</si>
  <si>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</si>
  <si>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</si>
  <si>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</si>
  <si>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</si>
  <si>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</si>
  <si>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</si>
  <si>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</si>
  <si>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</si>
  <si>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</si>
  <si>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</si>
  <si>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</si>
  <si>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</si>
  <si>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</si>
  <si>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</si>
  <si>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</si>
  <si>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</si>
  <si>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</si>
  <si>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</si>
  <si>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</si>
  <si>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</si>
  <si>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</si>
  <si>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</si>
  <si>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</si>
  <si>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</si>
  <si>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</si>
  <si>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</si>
  <si>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</si>
  <si>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</si>
  <si>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</si>
  <si>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</si>
  <si>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</si>
  <si>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</si>
  <si>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</si>
  <si>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</si>
  <si>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</si>
  <si>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</si>
  <si>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</si>
  <si>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</si>
  <si>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</si>
  <si>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</si>
  <si>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</si>
  <si>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</si>
  <si>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</si>
  <si>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</si>
  <si>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</si>
  <si>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</si>
  <si>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</si>
  <si>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</si>
  <si>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</si>
  <si>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</si>
  <si>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</si>
  <si>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</si>
  <si>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</si>
  <si>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</si>
  <si>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</si>
  <si>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</si>
  <si>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</si>
  <si>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</si>
  <si>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</si>
  <si>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</si>
  <si>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</si>
  <si>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</si>
  <si>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</si>
  <si>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</si>
  <si>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</si>
  <si>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</si>
  <si>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</si>
  <si>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</si>
  <si>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</si>
  <si>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</si>
  <si>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</si>
  <si>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</si>
  <si>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</si>
  <si>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</si>
  <si>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</si>
  <si>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</si>
  <si>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</si>
  <si>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</si>
  <si>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</si>
  <si>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</si>
  <si>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</si>
  <si>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</si>
  <si>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</si>
  <si>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</si>
  <si>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</si>
  <si>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</si>
  <si>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</si>
  <si>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</si>
  <si>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</si>
  <si>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</si>
  <si>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</si>
  <si>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</si>
  <si>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</si>
  <si>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</si>
  <si>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</si>
  <si>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</si>
  <si>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</si>
  <si>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</si>
  <si>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</si>
  <si>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</si>
  <si>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</si>
  <si>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</si>
  <si>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</si>
  <si>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</si>
  <si>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</si>
  <si>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</si>
  <si>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</si>
  <si>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</si>
  <si>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</si>
  <si>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</si>
  <si>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</si>
  <si>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</si>
  <si>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</si>
  <si>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</si>
  <si>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</si>
  <si>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</si>
  <si>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</si>
  <si>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</si>
  <si>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</si>
  <si>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</si>
  <si>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</si>
  <si>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</si>
  <si>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</si>
  <si>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</si>
  <si>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</si>
  <si>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</si>
  <si>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</si>
  <si>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</si>
  <si>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</si>
  <si>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</si>
  <si>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</si>
  <si>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</si>
  <si>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</si>
  <si>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</si>
  <si>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</si>
  <si>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</si>
  <si>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</si>
  <si>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</si>
  <si>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</si>
  <si>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</si>
  <si>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</si>
  <si>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</si>
  <si>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</si>
  <si>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</si>
  <si>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</si>
  <si>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</si>
  <si>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</si>
  <si>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</si>
  <si>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</si>
  <si>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</si>
  <si>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</si>
  <si>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</si>
  <si>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</si>
  <si>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</si>
  <si>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</si>
  <si>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</si>
  <si>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</si>
  <si>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</si>
  <si>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</si>
  <si>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</si>
  <si>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</si>
  <si>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</si>
  <si>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</si>
  <si>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</si>
  <si>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</si>
  <si>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</si>
  <si>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</si>
  <si>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</si>
  <si>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</si>
  <si>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</si>
  <si>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</si>
  <si>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</si>
  <si>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</si>
  <si>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</si>
  <si>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</si>
  <si>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</si>
  <si>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</si>
  <si>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</si>
  <si>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</si>
  <si>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</si>
  <si>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</si>
  <si>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</si>
  <si>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</si>
  <si>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</si>
  <si>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</si>
  <si>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</si>
  <si>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</si>
  <si>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</si>
  <si>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</si>
  <si>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</si>
  <si>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</si>
  <si>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</si>
  <si>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</si>
  <si>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</si>
  <si>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</si>
  <si>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</si>
  <si>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</si>
  <si>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</si>
  <si>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</si>
  <si>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</si>
  <si>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</si>
  <si>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</si>
  <si>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</si>
  <si>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</si>
  <si>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</si>
  <si>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</si>
  <si>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</si>
  <si>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</si>
  <si>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</si>
  <si>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</si>
  <si>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</si>
  <si>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</si>
  <si>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</si>
  <si>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</si>
  <si>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</si>
  <si>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</si>
  <si>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</si>
  <si>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</si>
  <si>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</si>
  <si>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</si>
  <si>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</si>
  <si>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</si>
  <si>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</si>
  <si>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</si>
  <si>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</si>
  <si>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</si>
  <si>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</si>
  <si>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</si>
  <si>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</si>
  <si>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</si>
  <si>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</si>
  <si>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</si>
  <si>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</si>
  <si>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</si>
  <si>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</si>
  <si>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</si>
  <si>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</si>
  <si>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</si>
  <si>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</si>
  <si>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</si>
  <si>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</si>
  <si>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</si>
  <si>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</si>
  <si>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</si>
  <si>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</si>
  <si>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</si>
  <si>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</si>
  <si>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</si>
  <si>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</si>
  <si>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</si>
  <si>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</si>
  <si>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</si>
  <si>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</si>
  <si>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</si>
  <si>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</si>
  <si>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</si>
  <si>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</si>
  <si>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</si>
  <si>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</si>
  <si>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</si>
  <si>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</si>
  <si>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</si>
  <si>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</si>
  <si>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</si>
  <si>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</si>
  <si>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</si>
  <si>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</si>
  <si>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</si>
  <si>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</si>
  <si>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</si>
  <si>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</si>
  <si>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</si>
  <si>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</si>
  <si>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</si>
  <si>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</si>
  <si>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</si>
  <si>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</si>
  <si>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</si>
  <si>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</si>
  <si>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</si>
  <si>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</si>
  <si>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</si>
  <si>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</si>
  <si>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</si>
  <si>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</si>
  <si>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</si>
  <si>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</si>
  <si>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</si>
  <si>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</si>
  <si>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</si>
  <si>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</si>
  <si>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</si>
  <si>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</si>
  <si>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</si>
  <si>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</si>
  <si>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</si>
  <si>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</si>
  <si>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</si>
  <si>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</si>
  <si>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</si>
  <si>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</si>
  <si>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</si>
  <si>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</si>
  <si>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</si>
  <si>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</si>
  <si>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</si>
  <si>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</si>
  <si>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</si>
  <si>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</si>
  <si>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</si>
  <si>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</si>
  <si>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</si>
  <si>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</si>
  <si>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</si>
  <si>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</si>
  <si>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</si>
  <si>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</si>
  <si>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</si>
  <si>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</si>
  <si>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</si>
  <si>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</si>
  <si>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</si>
  <si>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</si>
  <si>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</si>
  <si>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</si>
  <si>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</si>
  <si>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</si>
  <si>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</si>
  <si>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</si>
  <si>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</si>
  <si>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</si>
  <si>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</si>
  <si>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</si>
  <si>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</si>
  <si>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</si>
  <si>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</si>
  <si>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</si>
  <si>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</si>
  <si>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</si>
  <si>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</si>
  <si>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</si>
  <si>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</si>
  <si>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</si>
  <si>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</si>
  <si>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</si>
  <si>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</si>
  <si>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</si>
  <si>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</si>
  <si>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</si>
  <si>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</si>
  <si>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</si>
  <si>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</si>
  <si>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</si>
  <si>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</si>
  <si>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</si>
  <si>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</si>
  <si>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</si>
  <si>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</si>
  <si>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</si>
  <si>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</si>
  <si>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</si>
  <si>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</si>
  <si>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</si>
  <si>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</si>
  <si>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</si>
  <si>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</si>
  <si>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</si>
  <si>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</si>
  <si>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</si>
  <si>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</si>
  <si>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</si>
  <si>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</si>
  <si>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</si>
  <si>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</si>
  <si>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</si>
  <si>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</si>
  <si>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</si>
  <si>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</si>
  <si>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</si>
  <si>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</si>
  <si>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</si>
  <si>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</si>
  <si>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</si>
  <si>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</si>
  <si>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</si>
  <si>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</si>
  <si>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</si>
  <si>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</si>
  <si>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</si>
  <si>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</si>
  <si>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</si>
  <si>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</si>
  <si>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</si>
  <si>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</si>
  <si>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</si>
  <si>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</si>
  <si>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</si>
  <si>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</si>
  <si>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</si>
  <si>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</si>
  <si>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</si>
  <si>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</si>
  <si>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</si>
  <si>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</si>
  <si>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</si>
  <si>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</si>
  <si>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</si>
  <si>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</si>
  <si>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</si>
  <si>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</si>
  <si>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</si>
  <si>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</si>
  <si>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</si>
  <si>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</si>
  <si>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</si>
  <si>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</si>
  <si>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</si>
  <si>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</si>
  <si>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</si>
  <si>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</si>
  <si>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</si>
  <si>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</si>
  <si>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</si>
  <si>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</si>
  <si>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</si>
  <si>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</si>
  <si>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</si>
  <si>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</si>
  <si>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</si>
  <si>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</si>
  <si>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</si>
  <si>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</si>
  <si>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</si>
  <si>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</si>
  <si>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</si>
  <si>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</si>
  <si>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</si>
  <si>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</si>
  <si>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</si>
  <si>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</si>
  <si>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</si>
  <si>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</si>
  <si>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</si>
  <si>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</si>
  <si>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</si>
  <si>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</si>
  <si>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</si>
  <si>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</si>
  <si>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</si>
  <si>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</si>
  <si>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</si>
  <si>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</si>
  <si>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</si>
  <si>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</si>
  <si>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</si>
  <si>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</si>
  <si>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</si>
  <si>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</si>
  <si>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</si>
  <si>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</si>
  <si>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</si>
  <si>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</si>
  <si>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</si>
  <si>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</si>
  <si>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</si>
  <si>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</si>
  <si>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</si>
  <si>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</si>
  <si>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</si>
  <si>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</si>
  <si>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</si>
  <si>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</si>
  <si>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</si>
  <si>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</si>
  <si>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</si>
  <si>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</si>
  <si>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</si>
  <si>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</si>
  <si>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</si>
  <si>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</si>
  <si>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</si>
  <si>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</si>
  <si>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</si>
  <si>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</si>
  <si>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</si>
  <si>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</si>
  <si>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</si>
  <si>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</si>
  <si>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</si>
  <si>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</si>
  <si>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</si>
  <si>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</si>
  <si>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</si>
  <si>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</si>
  <si>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</si>
  <si>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</si>
  <si>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</si>
  <si>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</si>
  <si>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</si>
  <si>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</si>
  <si>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</si>
  <si>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</si>
  <si>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</si>
  <si>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</si>
  <si>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</si>
  <si>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</si>
  <si>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</si>
  <si>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</si>
  <si>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</si>
  <si>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</si>
  <si>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</si>
  <si>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</si>
  <si>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</si>
  <si>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</si>
  <si>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</si>
  <si>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</si>
  <si>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</si>
  <si>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</si>
  <si>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</si>
  <si>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</si>
  <si>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</si>
  <si>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</si>
  <si>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</si>
  <si>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</si>
  <si>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</si>
  <si>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</si>
  <si>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</si>
  <si>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</si>
  <si>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</si>
  <si>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</si>
  <si>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</si>
  <si>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</si>
  <si>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</si>
  <si>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</si>
  <si>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</si>
  <si>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</si>
  <si>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</si>
  <si>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</si>
  <si>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</si>
  <si>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</si>
  <si>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</si>
  <si>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</si>
  <si>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</si>
  <si>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</si>
  <si>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</si>
  <si>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</si>
  <si>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</si>
  <si>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</si>
  <si>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</si>
  <si>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</si>
  <si>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</si>
  <si>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</si>
  <si>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</si>
  <si>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</si>
  <si>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</si>
  <si>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</si>
  <si>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</si>
  <si>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</si>
  <si>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</si>
  <si>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</si>
  <si>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</si>
  <si>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</si>
  <si>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</si>
  <si>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</si>
  <si>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</si>
  <si>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</si>
  <si>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</si>
  <si>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</si>
  <si>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</si>
  <si>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</si>
  <si>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</si>
  <si>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</si>
  <si>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</si>
  <si>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</si>
  <si>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</si>
  <si>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</si>
  <si>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</si>
  <si>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</si>
  <si>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</si>
  <si>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</si>
  <si>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</si>
  <si>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</si>
  <si>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</si>
  <si>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</si>
  <si>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</si>
  <si>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</si>
  <si>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</si>
  <si>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</si>
  <si>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</si>
  <si>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</si>
  <si>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</si>
  <si>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</si>
  <si>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</si>
  <si>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</si>
  <si>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</si>
  <si>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</si>
  <si>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</si>
  <si>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</si>
  <si>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</si>
  <si>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</si>
  <si>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</si>
  <si>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</si>
  <si>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</si>
  <si>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</si>
  <si>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</si>
  <si>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</si>
  <si>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</si>
  <si>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</si>
  <si>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</si>
  <si>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</si>
  <si>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</si>
  <si>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</si>
  <si>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</si>
  <si>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</si>
  <si>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</si>
  <si>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</si>
  <si>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</si>
  <si>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</si>
  <si>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</si>
  <si>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</si>
  <si>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</si>
  <si>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</si>
  <si>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</si>
  <si>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</si>
  <si>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</si>
  <si>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</si>
  <si>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</si>
  <si>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</si>
  <si>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</si>
  <si>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</si>
  <si>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</si>
  <si>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</si>
  <si>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</si>
  <si>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</si>
  <si>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</si>
  <si>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</si>
  <si>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</si>
  <si>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</si>
  <si>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</si>
  <si>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</si>
  <si>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</si>
  <si>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</si>
  <si>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</si>
  <si>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</si>
  <si>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</si>
  <si>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</si>
  <si>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</si>
  <si>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</si>
  <si>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</si>
  <si>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</si>
  <si>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</si>
  <si>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</si>
  <si>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</si>
  <si>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</si>
  <si>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</si>
  <si>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</si>
  <si>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</si>
  <si>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</si>
  <si>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</si>
  <si>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</si>
  <si>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</si>
  <si>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</si>
  <si>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</si>
  <si>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</si>
  <si>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</si>
  <si>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</si>
  <si>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</si>
  <si>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</si>
  <si>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</si>
  <si>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</si>
  <si>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</si>
  <si>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</si>
  <si>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</si>
  <si>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</si>
  <si>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</si>
  <si>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</si>
  <si>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</si>
  <si>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</si>
  <si>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</si>
  <si>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</si>
  <si>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</si>
  <si>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</si>
  <si>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</si>
  <si>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</si>
  <si>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</si>
  <si>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</si>
  <si>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</si>
  <si>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</si>
  <si>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</si>
  <si>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</si>
  <si>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</si>
  <si>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</si>
  <si>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</si>
  <si>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</si>
  <si>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</si>
  <si>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</si>
  <si>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</si>
  <si>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</si>
  <si>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</si>
  <si>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</si>
  <si>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</si>
  <si>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</si>
  <si>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</si>
  <si>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</si>
  <si>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</si>
  <si>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</si>
  <si>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</si>
  <si>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</si>
  <si>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</si>
  <si>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</si>
  <si>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</si>
  <si>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</si>
  <si>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</si>
  <si>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</si>
  <si>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</si>
  <si>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</si>
  <si>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</si>
  <si>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</si>
  <si>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</si>
  <si>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</si>
  <si>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</si>
  <si>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</si>
  <si>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</si>
  <si>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</si>
  <si>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</si>
  <si>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</si>
  <si>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</si>
  <si>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</si>
  <si>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</si>
  <si>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</si>
  <si>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</si>
  <si>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</si>
  <si>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</si>
  <si>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</si>
  <si>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</si>
  <si>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</si>
  <si>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</si>
  <si>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</si>
  <si>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</si>
  <si>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</si>
  <si>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</si>
  <si>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</si>
  <si>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</si>
  <si>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</si>
  <si>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</si>
  <si>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</si>
  <si>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</si>
  <si>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</si>
  <si>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</si>
  <si>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</si>
  <si>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</si>
  <si>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</si>
  <si>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</si>
  <si>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</si>
  <si>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</si>
  <si>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</si>
  <si>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</si>
  <si>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</si>
  <si>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</si>
  <si>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</si>
  <si>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</si>
  <si>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</si>
  <si>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</si>
  <si>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</si>
  <si>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</si>
  <si>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</si>
  <si>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</si>
  <si>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</si>
  <si>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</si>
  <si>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</si>
  <si>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</si>
  <si>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</si>
  <si>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</si>
  <si>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</si>
  <si>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</si>
  <si>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</si>
  <si>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</si>
  <si>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</si>
  <si>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</si>
  <si>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</si>
  <si>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</si>
  <si>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</si>
  <si>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</si>
  <si>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</si>
  <si>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</si>
  <si>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</si>
  <si>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</si>
  <si>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</si>
  <si>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</si>
  <si>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</si>
  <si>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</si>
  <si>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</si>
  <si>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</si>
  <si>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</si>
  <si>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</si>
  <si>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</si>
  <si>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</si>
  <si>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</si>
  <si>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</si>
  <si>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</si>
  <si>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</si>
  <si>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</si>
  <si>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</si>
  <si>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</si>
  <si>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</si>
  <si>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</si>
  <si>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</si>
  <si>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</si>
  <si>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</si>
  <si>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</si>
  <si>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</si>
  <si>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</si>
  <si>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</si>
  <si>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</si>
  <si>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</si>
  <si>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</si>
  <si>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</si>
  <si>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</si>
  <si>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</si>
  <si>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</si>
  <si>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</si>
  <si>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</si>
  <si>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</si>
  <si>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</si>
  <si>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</si>
  <si>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</si>
  <si>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</si>
  <si>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</si>
  <si>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</si>
  <si>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</si>
  <si>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</si>
  <si>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</si>
  <si>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</si>
  <si>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</si>
  <si>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</si>
  <si>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</si>
  <si>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</si>
  <si>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</si>
  <si>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</si>
  <si>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</si>
  <si>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</si>
  <si>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</si>
  <si>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</si>
  <si>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</si>
  <si>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</si>
  <si>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</si>
  <si>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</si>
  <si>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</si>
  <si>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</si>
  <si>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</si>
  <si>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</si>
  <si>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</si>
  <si>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</si>
  <si>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</si>
  <si>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</si>
  <si>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</si>
  <si>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</si>
  <si>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</si>
  <si>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</si>
  <si>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</si>
  <si>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</si>
  <si>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</si>
  <si>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</si>
  <si>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</si>
  <si>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</si>
  <si>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</si>
  <si>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</si>
  <si>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</si>
  <si>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</si>
  <si>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</si>
  <si>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</si>
  <si>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</si>
  <si>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</si>
  <si>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</si>
  <si>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</si>
  <si>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</si>
  <si>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</si>
  <si>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</si>
  <si>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</si>
  <si>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</si>
  <si>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</si>
  <si>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</si>
  <si>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</si>
  <si>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</si>
  <si>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</si>
  <si>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</si>
  <si>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</si>
  <si>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</si>
  <si>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</si>
  <si>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</si>
  <si>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</si>
  <si>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</si>
  <si>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</si>
  <si>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</si>
  <si>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</si>
  <si>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</si>
  <si>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</si>
  <si>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</si>
  <si>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</si>
  <si>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</si>
  <si>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</si>
  <si>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</si>
  <si>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</si>
  <si>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</si>
  <si>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</si>
  <si>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</si>
  <si>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</si>
  <si>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</si>
  <si>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</si>
  <si>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</si>
  <si>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</si>
  <si>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</si>
  <si>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</si>
  <si>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</si>
  <si>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</si>
  <si>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</si>
  <si>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</si>
  <si>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</si>
  <si>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</si>
  <si>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</si>
  <si>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</si>
  <si>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</si>
  <si>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</si>
  <si>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</si>
  <si>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</si>
  <si>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</si>
  <si>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</si>
  <si>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</si>
  <si>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</si>
  <si>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</si>
  <si>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</si>
  <si>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</si>
  <si>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</si>
  <si>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</si>
  <si>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</si>
  <si>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</si>
  <si>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</si>
  <si>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</si>
  <si>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</si>
  <si>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</si>
  <si>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</si>
  <si>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</si>
  <si>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</si>
  <si>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</si>
  <si>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</si>
  <si>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</si>
  <si>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</si>
  <si>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</si>
  <si>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</si>
  <si>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</si>
  <si>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</si>
  <si>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</si>
  <si>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</si>
  <si>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</si>
  <si>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</si>
  <si>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</si>
  <si>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</si>
  <si>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</si>
  <si>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</si>
  <si>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</si>
  <si>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</si>
  <si>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</si>
  <si>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</si>
  <si>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</si>
  <si>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</si>
  <si>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</si>
  <si>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</si>
  <si>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</si>
  <si>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</si>
  <si>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</si>
  <si>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</si>
  <si>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</si>
  <si>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</si>
  <si>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</si>
  <si>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</si>
  <si>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</si>
  <si>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</si>
  <si>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</si>
  <si>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</si>
  <si>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</si>
  <si>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</si>
  <si>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</si>
  <si>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</si>
  <si>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</si>
  <si>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</si>
  <si>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</si>
  <si>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</si>
  <si>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</si>
  <si>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</si>
  <si>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</si>
  <si>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</si>
  <si>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</si>
  <si>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</si>
  <si>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</si>
  <si>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</si>
  <si>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</si>
  <si>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</si>
  <si>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</si>
  <si>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</si>
  <si>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</si>
  <si>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</si>
  <si>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</si>
  <si>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</si>
  <si>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</si>
  <si>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</si>
  <si>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</si>
  <si>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</si>
  <si>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</si>
  <si>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</si>
  <si>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</si>
  <si>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</si>
  <si>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</si>
  <si>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</si>
  <si>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</si>
  <si>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</si>
  <si>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</si>
  <si>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</si>
  <si>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</si>
  <si>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</si>
  <si>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</si>
  <si>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</si>
  <si>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</si>
  <si>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</si>
  <si>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</si>
  <si>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</si>
  <si>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</si>
  <si>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</si>
  <si>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</si>
  <si>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</si>
  <si>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</si>
  <si>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</si>
  <si>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</si>
  <si>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</si>
  <si>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</si>
  <si>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</si>
  <si>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</si>
  <si>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</si>
  <si>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</si>
  <si>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</si>
  <si>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</si>
  <si>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</si>
  <si>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</si>
  <si>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</si>
  <si>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</si>
  <si>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</si>
  <si>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</si>
  <si>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</si>
  <si>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</si>
  <si>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</si>
  <si>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</si>
  <si>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</si>
  <si>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</si>
  <si>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</si>
  <si>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</si>
  <si>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</si>
  <si>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</si>
  <si>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</si>
  <si>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</si>
  <si>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</si>
  <si>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</si>
  <si>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</si>
  <si>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</si>
  <si>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</si>
  <si>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</si>
  <si>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</si>
  <si>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</si>
  <si>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</si>
  <si>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</si>
  <si>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</si>
  <si>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</si>
  <si>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</si>
  <si>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</si>
  <si>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</si>
  <si>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</si>
  <si>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</si>
  <si>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</si>
  <si>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</si>
  <si>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</si>
  <si>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</si>
  <si>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</si>
  <si>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</si>
  <si>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</si>
  <si>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</si>
  <si>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</si>
  <si>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</si>
  <si>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</si>
  <si>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</si>
  <si>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</si>
  <si>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</si>
  <si>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</si>
  <si>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</si>
  <si>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</si>
  <si>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</si>
  <si>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</si>
  <si>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</si>
  <si>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</si>
  <si>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</si>
  <si>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</si>
  <si>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</si>
  <si>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</si>
  <si>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</si>
  <si>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</si>
  <si>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</si>
  <si>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</si>
  <si>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</si>
  <si>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</si>
  <si>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</si>
  <si>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</si>
  <si>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</si>
  <si>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</si>
  <si>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</si>
  <si>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</si>
  <si>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</si>
  <si>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</si>
  <si>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</si>
  <si>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</si>
  <si>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</si>
  <si>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</si>
  <si>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</si>
  <si>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</si>
  <si>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</si>
  <si>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</si>
  <si>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</si>
  <si>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</si>
  <si>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</si>
  <si>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</si>
  <si>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</si>
  <si>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</si>
  <si>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</si>
  <si>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</si>
  <si>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</si>
  <si>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</si>
  <si>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</si>
  <si>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</si>
  <si>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</si>
  <si>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</si>
  <si>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</si>
  <si>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</si>
  <si>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</si>
  <si>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</si>
  <si>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</si>
  <si>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</si>
  <si>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</si>
  <si>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</si>
  <si>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</si>
  <si>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</si>
  <si>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</si>
  <si>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</si>
  <si>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</si>
  <si>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</si>
  <si>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</si>
  <si>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</si>
  <si>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</si>
  <si>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</si>
  <si>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</si>
  <si>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</si>
  <si>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</si>
  <si>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</si>
  <si>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</si>
  <si>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</si>
  <si>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</si>
  <si>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</si>
  <si>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</si>
  <si>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</si>
  <si>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</si>
  <si>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</si>
  <si>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</si>
  <si>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</si>
  <si>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</si>
  <si>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</si>
  <si>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</si>
  <si>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</si>
  <si>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</si>
  <si>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</si>
  <si>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</si>
  <si>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</si>
  <si>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</si>
  <si>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</si>
  <si>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</si>
  <si>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</si>
  <si>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</si>
  <si>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</si>
  <si>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</si>
  <si>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</si>
  <si>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</si>
  <si>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</si>
  <si>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</si>
  <si>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</si>
  <si>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</si>
  <si>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</si>
  <si>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</si>
  <si>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</si>
  <si>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</si>
  <si>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</si>
  <si>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</si>
  <si>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</si>
  <si>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</si>
  <si>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</si>
  <si>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</si>
  <si>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</si>
  <si>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</si>
  <si>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</si>
  <si>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</si>
  <si>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</si>
  <si>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</si>
  <si>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</si>
  <si>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</si>
  <si>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</si>
  <si>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</si>
  <si>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</si>
  <si>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</si>
  <si>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</si>
  <si>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</si>
  <si>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</si>
  <si>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</si>
  <si>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</si>
  <si>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</si>
  <si>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</si>
  <si>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</si>
  <si>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</si>
  <si>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</si>
  <si>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</si>
  <si>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</si>
  <si>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</si>
  <si>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</si>
  <si>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</si>
  <si>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</si>
  <si>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</si>
  <si>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</si>
  <si>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</si>
  <si>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</si>
  <si>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</si>
  <si>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</si>
  <si>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</si>
  <si>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</si>
  <si>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</si>
  <si>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</si>
  <si>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</si>
  <si>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</si>
  <si>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</si>
  <si>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</si>
  <si>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</si>
  <si>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</si>
  <si>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</si>
  <si>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</si>
  <si>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</si>
  <si>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</si>
  <si>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</si>
  <si>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</si>
  <si>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</si>
  <si>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</si>
  <si>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</si>
  <si>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</si>
  <si>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</si>
  <si>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</si>
  <si>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</si>
  <si>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</si>
  <si>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</si>
  <si>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</si>
  <si>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</si>
  <si>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</si>
  <si>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</si>
  <si>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</si>
  <si>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</si>
  <si>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</si>
  <si>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</si>
  <si>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</si>
  <si>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</si>
  <si>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</si>
  <si>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</si>
  <si>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</si>
  <si>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</si>
  <si>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</si>
  <si>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</si>
  <si>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</si>
  <si>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</si>
  <si>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</si>
  <si>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</si>
  <si>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</si>
  <si>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</si>
  <si>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</si>
  <si>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</si>
  <si>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</si>
  <si>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</si>
  <si>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</si>
  <si>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</si>
  <si>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</si>
  <si>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</si>
  <si>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</si>
  <si>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</si>
  <si>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</si>
  <si>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</si>
  <si>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</si>
  <si>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</si>
  <si>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</si>
  <si>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</si>
  <si>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</si>
  <si>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</si>
  <si>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</si>
  <si>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</si>
  <si>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</si>
  <si>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</si>
  <si>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</si>
  <si>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</si>
  <si>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</si>
  <si>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</si>
  <si>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</si>
  <si>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</si>
  <si>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</si>
  <si>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</si>
  <si>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</si>
  <si>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</si>
  <si>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</si>
  <si>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</si>
  <si>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</si>
  <si>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</si>
  <si>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</si>
  <si>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</si>
  <si>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</si>
  <si>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</si>
  <si>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</si>
  <si>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</si>
  <si>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</si>
  <si>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</si>
  <si>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</si>
  <si>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</si>
  <si>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</si>
  <si>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</si>
  <si>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</si>
  <si>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</si>
  <si>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</si>
  <si>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</si>
  <si>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</si>
  <si>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</si>
  <si>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</si>
  <si>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</si>
  <si>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</si>
  <si>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</si>
  <si>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</si>
  <si>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</si>
  <si>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</si>
  <si>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</si>
  <si>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</si>
  <si>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</si>
  <si>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</si>
  <si>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</si>
  <si>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</si>
  <si>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</si>
  <si>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</si>
  <si>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</si>
  <si>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</si>
  <si>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</si>
  <si>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</si>
  <si>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</si>
  <si>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</si>
  <si>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</si>
  <si>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</si>
  <si>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</si>
  <si>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</si>
  <si>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</si>
  <si>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</si>
  <si>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</si>
  <si>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</si>
  <si>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</si>
  <si>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</si>
  <si>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</si>
  <si>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</si>
  <si>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</si>
  <si>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</si>
  <si>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</si>
  <si>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</si>
  <si>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</si>
  <si>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</si>
  <si>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</si>
  <si>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</si>
  <si>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</si>
  <si>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</si>
  <si>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</si>
  <si>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</si>
  <si>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</si>
  <si>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</si>
  <si>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</si>
  <si>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</si>
  <si>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</si>
  <si>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</si>
  <si>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</si>
  <si>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</si>
  <si>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</si>
  <si>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</si>
  <si>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</si>
  <si>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</si>
  <si>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</si>
  <si>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</si>
  <si>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</si>
  <si>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</si>
  <si>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</si>
  <si>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</si>
  <si>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</si>
  <si>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</si>
  <si>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</si>
  <si>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</si>
  <si>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</si>
  <si>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</si>
  <si>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</si>
  <si>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</si>
  <si>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</si>
  <si>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</si>
  <si>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</si>
  <si>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</si>
  <si>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</si>
  <si>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</si>
  <si>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</si>
  <si>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</si>
  <si>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</si>
  <si>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</si>
  <si>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</si>
  <si>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</si>
  <si>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</si>
  <si>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</si>
  <si>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</si>
  <si>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</si>
  <si>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</si>
  <si>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</si>
  <si>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</si>
  <si>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</si>
  <si>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</si>
  <si>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</si>
  <si>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</si>
  <si>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</si>
  <si>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</si>
  <si>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</si>
  <si>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</si>
  <si>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</si>
  <si>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</si>
  <si>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</si>
  <si>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</si>
  <si>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</si>
  <si>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</si>
  <si>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</si>
  <si>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</si>
  <si>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</si>
  <si>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</si>
  <si>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</si>
  <si>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</si>
  <si>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</si>
  <si>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</si>
  <si>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</si>
  <si>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</si>
  <si>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</si>
  <si>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</si>
  <si>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</si>
  <si>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</si>
  <si>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</si>
  <si>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</si>
  <si>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</si>
  <si>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</si>
  <si>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</si>
  <si>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</si>
  <si>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</si>
  <si>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</si>
  <si>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</si>
  <si>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</si>
  <si>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</si>
  <si>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</si>
  <si>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</si>
  <si>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</si>
  <si>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</si>
  <si>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</si>
  <si>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</si>
  <si>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</si>
  <si>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</si>
  <si>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</si>
  <si>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</si>
  <si>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</si>
  <si>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</si>
  <si>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</si>
  <si>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</si>
  <si>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</si>
  <si>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</si>
  <si>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</si>
  <si>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</si>
  <si>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</si>
  <si>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</si>
  <si>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</si>
  <si>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</si>
  <si>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</si>
  <si>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</si>
  <si>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</si>
  <si>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</si>
  <si>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</si>
  <si>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</si>
  <si>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</si>
  <si>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</si>
  <si>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</si>
  <si>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</si>
  <si>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</si>
  <si>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</si>
  <si>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</si>
  <si>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</si>
  <si>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</si>
  <si>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</si>
  <si>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</si>
  <si>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</si>
  <si>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</si>
  <si>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</si>
  <si>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</si>
  <si>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</si>
  <si>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</si>
  <si>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</si>
  <si>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</si>
  <si>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</si>
  <si>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</si>
  <si>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</si>
  <si>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</si>
  <si>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</si>
  <si>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</si>
  <si>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</si>
  <si>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</si>
  <si>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</si>
  <si>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</si>
  <si>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</si>
  <si>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</si>
  <si>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</si>
  <si>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</si>
  <si>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</si>
  <si>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</si>
  <si>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</si>
  <si>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</si>
  <si>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</si>
  <si>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</si>
  <si>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</si>
  <si>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</si>
  <si>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</si>
  <si>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</si>
  <si>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</si>
  <si>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</si>
  <si>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</si>
  <si>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</si>
  <si>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</si>
  <si>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</si>
  <si>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</si>
  <si>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</si>
  <si>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</si>
  <si>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</si>
  <si>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</si>
  <si>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</si>
  <si>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</si>
  <si>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</si>
  <si>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</si>
  <si>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</si>
  <si>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</si>
  <si>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</si>
  <si>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</si>
  <si>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</si>
  <si>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</si>
  <si>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</si>
  <si>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</si>
  <si>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</si>
  <si>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</si>
  <si>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</si>
  <si>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</si>
  <si>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</si>
  <si>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</si>
  <si>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</si>
  <si>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</si>
  <si>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</si>
  <si>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</si>
  <si>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</si>
  <si>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</si>
  <si>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</si>
  <si>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</si>
  <si>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</si>
  <si>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</si>
  <si>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</si>
  <si>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</si>
  <si>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</si>
  <si>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</si>
  <si>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</si>
  <si>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</si>
  <si>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</si>
  <si>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</si>
  <si>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</si>
  <si>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</si>
  <si>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</si>
  <si>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</si>
  <si>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</si>
  <si>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</si>
  <si>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</si>
  <si>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</si>
  <si>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</si>
  <si>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</si>
  <si>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</si>
  <si>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</si>
  <si>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</si>
  <si>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</si>
  <si>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</si>
  <si>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</si>
  <si>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</si>
  <si>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</si>
  <si>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</si>
  <si>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</si>
  <si>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</si>
  <si>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</si>
  <si>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</si>
  <si>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</si>
  <si>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</si>
  <si>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</si>
  <si>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</si>
  <si>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</si>
  <si>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</si>
  <si>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</si>
  <si>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</si>
  <si>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</si>
  <si>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</si>
  <si>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</si>
  <si>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</si>
  <si>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</si>
  <si>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</si>
  <si>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</si>
  <si>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</si>
  <si>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</si>
  <si>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</si>
  <si>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</si>
  <si>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</si>
  <si>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</si>
  <si>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</si>
  <si>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</si>
  <si>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</si>
  <si>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</si>
  <si>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</si>
  <si>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</si>
  <si>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</si>
  <si>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</si>
  <si>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</si>
  <si>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</si>
  <si>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</si>
  <si>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</si>
  <si>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</si>
  <si>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</si>
  <si>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</si>
  <si>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</si>
  <si>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</si>
  <si>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</si>
  <si>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</si>
  <si>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</si>
  <si>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</si>
  <si>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</si>
  <si>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</si>
  <si>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</si>
  <si>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</si>
  <si>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</si>
  <si>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</si>
  <si>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</si>
  <si>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</si>
  <si>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</si>
  <si>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</si>
  <si>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</si>
  <si>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</si>
  <si>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</si>
  <si>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</si>
  <si>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</si>
  <si>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</si>
  <si>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</si>
  <si>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</si>
  <si>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</si>
  <si>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</si>
  <si>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</si>
  <si>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</si>
  <si>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</si>
  <si>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</si>
  <si>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</si>
  <si>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</si>
  <si>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</si>
  <si>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</si>
  <si>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</si>
  <si>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</si>
  <si>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</si>
  <si>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</si>
  <si>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</si>
  <si>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</si>
  <si>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</si>
  <si>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</si>
  <si>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</si>
  <si>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</si>
  <si>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</si>
  <si>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</si>
  <si>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</si>
  <si>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</si>
  <si>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</si>
  <si>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</si>
  <si>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</si>
  <si>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</si>
  <si>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</si>
  <si>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</si>
  <si>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</si>
  <si>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</si>
  <si>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</si>
  <si>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</si>
  <si>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</si>
  <si>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</si>
  <si>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</si>
  <si>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</si>
  <si>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</si>
  <si>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</si>
  <si>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</si>
  <si>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</si>
  <si>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</si>
  <si>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</si>
  <si>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</si>
  <si>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</si>
  <si>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</si>
  <si>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</si>
  <si>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</si>
  <si>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</si>
  <si>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</si>
  <si>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</si>
  <si>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</si>
  <si>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</si>
  <si>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</si>
  <si>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</si>
  <si>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</si>
  <si>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</si>
  <si>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</si>
  <si>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</si>
  <si>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</si>
  <si>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</si>
  <si>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</si>
  <si>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</si>
  <si>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</si>
  <si>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</si>
  <si>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</si>
  <si>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</si>
  <si>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</si>
  <si>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</si>
  <si>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</si>
  <si>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</si>
  <si>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</si>
  <si>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</si>
  <si>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</si>
  <si>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</si>
  <si>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</si>
  <si>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</si>
  <si>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</si>
  <si>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</si>
  <si>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</si>
  <si>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</si>
  <si>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</si>
  <si>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</si>
  <si>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</si>
  <si>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</si>
  <si>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</si>
  <si>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</si>
  <si>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</si>
  <si>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</si>
  <si>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</si>
  <si>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</si>
  <si>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</si>
  <si>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</si>
  <si>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</si>
  <si>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</si>
  <si>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</si>
  <si>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</si>
  <si>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</si>
  <si>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</si>
  <si>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</si>
  <si>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</si>
  <si>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</si>
  <si>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</si>
  <si>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</si>
  <si>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</si>
  <si>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</si>
  <si>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</si>
  <si>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</si>
  <si>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</si>
  <si>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</si>
  <si>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</si>
  <si>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</si>
  <si>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</si>
  <si>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</si>
  <si>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</si>
  <si>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</si>
  <si>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</si>
  <si>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</si>
  <si>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</si>
  <si>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</si>
  <si>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</si>
  <si>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</si>
  <si>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</si>
  <si>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</si>
  <si>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</si>
  <si>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</si>
  <si>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</si>
  <si>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</si>
  <si>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</si>
  <si>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</si>
  <si>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</si>
  <si>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</si>
  <si>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</si>
  <si>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</si>
  <si>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</si>
  <si>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</si>
  <si>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</si>
  <si>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</si>
  <si>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</si>
  <si>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</si>
  <si>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</si>
  <si>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</si>
  <si>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</si>
  <si>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</si>
  <si>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</si>
  <si>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</si>
  <si>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</si>
  <si>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</si>
  <si>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</si>
  <si>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</si>
  <si>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</si>
  <si>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</si>
  <si>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</si>
  <si>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</si>
  <si>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</si>
  <si>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</si>
  <si>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</si>
  <si>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</si>
  <si>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</si>
  <si>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</si>
  <si>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</si>
  <si>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</si>
  <si>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</si>
  <si>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</si>
  <si>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</si>
  <si>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</si>
  <si>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</si>
  <si>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</si>
  <si>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</si>
  <si>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</si>
  <si>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</si>
  <si>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</si>
  <si>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</si>
  <si>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</si>
  <si>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</si>
  <si>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</si>
  <si>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</si>
  <si>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</si>
  <si>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</si>
  <si>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</si>
  <si>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</si>
  <si>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</si>
  <si>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</si>
  <si>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</si>
  <si>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</si>
  <si>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</si>
  <si>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</si>
  <si>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</si>
  <si>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</si>
  <si>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</si>
  <si>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</si>
  <si>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</si>
  <si>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</si>
  <si>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</si>
  <si>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</si>
  <si>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</si>
  <si>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</si>
  <si>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</si>
  <si>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</si>
  <si>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</si>
  <si>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</si>
  <si>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</si>
  <si>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</si>
  <si>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</si>
  <si>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</si>
  <si>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</si>
  <si>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</si>
  <si>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</si>
  <si>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</si>
  <si>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</si>
  <si>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</si>
  <si>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</si>
  <si>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</si>
  <si>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</si>
  <si>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</si>
  <si>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</si>
  <si>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</si>
  <si>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</si>
  <si>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</si>
  <si>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</si>
  <si>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</si>
  <si>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</si>
  <si>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</si>
  <si>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</si>
  <si>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</si>
  <si>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</si>
  <si>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</si>
  <si>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</si>
  <si>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</si>
  <si>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</si>
  <si>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</si>
  <si>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</si>
  <si>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</si>
  <si>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</si>
  <si>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</si>
  <si>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</si>
  <si>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</si>
  <si>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</si>
  <si>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</si>
  <si>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</si>
  <si>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</si>
  <si>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</si>
  <si>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</si>
  <si>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</si>
  <si>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</si>
  <si>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</si>
  <si>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</si>
  <si>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</si>
  <si>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</si>
  <si>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</si>
  <si>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</si>
  <si>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</si>
  <si>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</si>
  <si>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</si>
  <si>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</si>
  <si>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</si>
  <si>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</si>
  <si>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</si>
  <si>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</si>
  <si>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</si>
  <si>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</si>
  <si>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</si>
  <si>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</si>
  <si>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</si>
  <si>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</si>
  <si>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</si>
  <si>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</si>
  <si>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</si>
  <si>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</si>
  <si>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</si>
  <si>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</si>
  <si>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</si>
  <si>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</si>
  <si>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</si>
  <si>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</si>
  <si>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</si>
  <si>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</si>
  <si>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</si>
  <si>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</si>
  <si>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</si>
  <si>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</si>
  <si>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</si>
  <si>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</si>
  <si>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</si>
  <si>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</si>
  <si>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</si>
  <si>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</si>
  <si>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</si>
  <si>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</si>
  <si>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</si>
  <si>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</si>
  <si>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</si>
  <si>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</si>
  <si>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</si>
  <si>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</si>
  <si>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</si>
  <si>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</si>
  <si>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</si>
  <si>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</si>
  <si>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</si>
  <si>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</si>
  <si>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</si>
  <si>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</si>
  <si>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</si>
  <si>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</si>
  <si>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</si>
  <si>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</si>
  <si>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</si>
  <si>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</si>
  <si>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</si>
  <si>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</si>
  <si>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</si>
  <si>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</si>
  <si>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</si>
  <si>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</si>
  <si>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</si>
  <si>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</si>
  <si>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</si>
  <si>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</si>
  <si>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</si>
  <si>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</si>
  <si>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</si>
  <si>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</si>
  <si>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</si>
  <si>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</si>
  <si>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</si>
  <si>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</si>
  <si>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</si>
  <si>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</si>
  <si>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</si>
  <si>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</si>
  <si>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</si>
  <si>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</si>
  <si>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</si>
  <si>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</si>
  <si>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</si>
  <si>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</si>
  <si>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</si>
  <si>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</si>
  <si>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</si>
  <si>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</si>
  <si>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</si>
  <si>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</si>
  <si>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</si>
  <si>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</si>
  <si>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</si>
  <si>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</si>
  <si>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</si>
  <si>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</si>
  <si>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</si>
  <si>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</si>
  <si>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</si>
  <si>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</si>
  <si>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</si>
  <si>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</si>
  <si>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</si>
  <si>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</si>
  <si>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</si>
  <si>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</si>
  <si>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</si>
  <si>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</si>
  <si>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</si>
  <si>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</si>
  <si>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</si>
  <si>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</si>
  <si>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</si>
  <si>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</si>
  <si>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</si>
  <si>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</si>
  <si>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</si>
  <si>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</si>
  <si>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</si>
  <si>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</si>
  <si>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</si>
  <si>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</si>
  <si>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</si>
  <si>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</si>
  <si>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</si>
  <si>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</si>
  <si>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</si>
  <si>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</si>
  <si>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</si>
  <si>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</si>
  <si>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</si>
  <si>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</si>
  <si>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</si>
  <si>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</si>
  <si>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</si>
  <si>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</si>
  <si>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</si>
  <si>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</si>
  <si>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</si>
  <si>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</si>
  <si>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</si>
  <si>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</si>
  <si>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</si>
  <si>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</si>
  <si>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</si>
  <si>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</si>
  <si>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</si>
  <si>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</si>
  <si>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</si>
  <si>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</si>
  <si>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</si>
  <si>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</si>
  <si>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</si>
  <si>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</si>
  <si>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</si>
  <si>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</si>
  <si>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</si>
  <si>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</si>
  <si>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</si>
  <si>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</si>
  <si>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</si>
  <si>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</si>
  <si>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</si>
  <si>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</si>
  <si>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</si>
  <si>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</si>
  <si>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</si>
  <si>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</si>
  <si>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</si>
  <si>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</si>
  <si>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</si>
  <si>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</si>
  <si>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</si>
  <si>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</si>
  <si>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</si>
  <si>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</si>
  <si>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</si>
  <si>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</si>
  <si>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</si>
  <si>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</si>
  <si>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</si>
  <si>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</si>
  <si>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</si>
  <si>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</si>
  <si>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</si>
  <si>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</si>
  <si>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</si>
  <si>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</si>
  <si>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</si>
  <si>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</si>
  <si>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</si>
  <si>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</si>
  <si>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</si>
  <si>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</si>
  <si>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</si>
  <si>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</si>
  <si>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</si>
  <si>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</si>
  <si>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</si>
  <si>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</si>
  <si>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</si>
  <si>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</si>
  <si>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</si>
  <si>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</si>
  <si>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</si>
  <si>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</si>
  <si>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</si>
  <si>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</si>
  <si>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</si>
  <si>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</si>
  <si>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</si>
  <si>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</si>
  <si>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</si>
  <si>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</si>
  <si>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</si>
  <si>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</si>
  <si>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</si>
  <si>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</si>
  <si>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</si>
  <si>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</si>
  <si>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</si>
  <si>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</si>
  <si>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</si>
  <si>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</si>
  <si>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</si>
  <si>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</si>
  <si>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</si>
  <si>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</si>
  <si>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</si>
  <si>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</si>
  <si>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</si>
  <si>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</si>
  <si>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</si>
  <si>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</si>
  <si>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</si>
  <si>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</si>
  <si>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</si>
  <si>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</si>
  <si>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</si>
  <si>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</si>
  <si>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</si>
  <si>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</si>
  <si>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</si>
  <si>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</si>
  <si>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</si>
  <si>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</si>
  <si>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</si>
  <si>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</si>
  <si>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</si>
  <si>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</si>
  <si>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</si>
  <si>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</si>
  <si>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</si>
  <si>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</si>
  <si>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</si>
  <si>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</si>
  <si>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</si>
  <si>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</si>
  <si>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</si>
  <si>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</si>
  <si>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</si>
  <si>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</si>
  <si>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</si>
  <si>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</si>
  <si>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</si>
  <si>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</si>
  <si>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</si>
  <si>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</si>
  <si>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</si>
  <si>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</si>
  <si>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</si>
  <si>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</si>
  <si>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</si>
  <si>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</si>
  <si>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</si>
  <si>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</si>
  <si>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</si>
  <si>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</si>
  <si>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</si>
  <si>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</si>
  <si>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</si>
  <si>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</si>
  <si>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</si>
  <si>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</si>
  <si>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</si>
  <si>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</si>
  <si>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</si>
  <si>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</si>
  <si>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</si>
  <si>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</si>
  <si>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</si>
  <si>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</si>
  <si>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</si>
  <si>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</si>
  <si>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</si>
  <si>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</si>
  <si>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</si>
  <si>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</si>
  <si>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</si>
  <si>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</si>
  <si>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</si>
  <si>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</si>
  <si>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</si>
  <si>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</si>
  <si>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</si>
  <si>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</si>
  <si>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</si>
  <si>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</si>
  <si>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</si>
  <si>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</si>
  <si>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</si>
  <si>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</si>
  <si>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</si>
  <si>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</si>
  <si>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</si>
  <si>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</si>
  <si>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</si>
  <si>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</si>
  <si>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</si>
  <si>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</si>
  <si>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</si>
  <si>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</si>
  <si>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</si>
  <si>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</si>
  <si>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</si>
  <si>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</si>
  <si>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</si>
  <si>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</si>
  <si>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</si>
  <si>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</si>
  <si>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</si>
  <si>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</si>
  <si>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</si>
  <si>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</si>
  <si>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</si>
  <si>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</si>
  <si>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</si>
  <si>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</si>
  <si>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</si>
  <si>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</si>
  <si>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</si>
  <si>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</si>
  <si>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</si>
  <si>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</si>
  <si>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</si>
  <si>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</si>
  <si>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</si>
  <si>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</si>
  <si>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</si>
  <si>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</si>
  <si>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</si>
  <si>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</si>
  <si>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</si>
  <si>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</si>
  <si>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</si>
  <si>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</si>
  <si>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</si>
  <si>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</si>
  <si>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</si>
  <si>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</si>
  <si>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</si>
  <si>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</si>
  <si>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</si>
  <si>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</si>
  <si>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</si>
  <si>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</si>
  <si>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</si>
  <si>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</si>
  <si>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</si>
  <si>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</si>
  <si>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</si>
  <si>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</si>
  <si>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</si>
  <si>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</si>
  <si>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</si>
  <si>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</si>
  <si>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</si>
  <si>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</si>
  <si>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</si>
  <si>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</si>
  <si>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</si>
  <si>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</si>
  <si>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</si>
  <si>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</si>
  <si>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</si>
  <si>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</si>
  <si>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</si>
  <si>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</si>
  <si>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</si>
  <si>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</si>
  <si>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</si>
  <si>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</si>
  <si>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</si>
  <si>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</si>
  <si>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</si>
  <si>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</si>
  <si>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</si>
  <si>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</si>
  <si>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</si>
  <si>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</si>
  <si>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</si>
  <si>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</si>
  <si>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</si>
  <si>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</si>
  <si>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</si>
  <si>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</si>
  <si>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</si>
  <si>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</si>
  <si>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</si>
  <si>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</si>
  <si>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</si>
  <si>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</si>
  <si>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</si>
  <si>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</si>
  <si>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</si>
  <si>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</si>
  <si>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</si>
  <si>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</si>
  <si>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</si>
  <si>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</si>
  <si>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</si>
  <si>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</si>
  <si>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</si>
  <si>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</si>
  <si>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</si>
  <si>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</si>
  <si>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</si>
  <si>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</si>
  <si>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</si>
  <si>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</si>
  <si>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</si>
  <si>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</si>
  <si>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</si>
  <si>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</si>
  <si>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</si>
  <si>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</si>
  <si>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</si>
  <si>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</si>
  <si>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</si>
  <si>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</si>
  <si>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</si>
  <si>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</si>
  <si>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</si>
  <si>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</si>
  <si>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</si>
  <si>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</si>
  <si>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</si>
  <si>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</si>
  <si>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</si>
  <si>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</si>
  <si>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</si>
  <si>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</si>
  <si>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</si>
  <si>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</si>
  <si>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</si>
  <si>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</si>
  <si>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</si>
  <si>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</si>
  <si>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</si>
  <si>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</si>
  <si>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</si>
  <si>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</si>
  <si>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</si>
  <si>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</si>
  <si>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</si>
  <si>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</si>
  <si>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</si>
  <si>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</si>
  <si>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</si>
  <si>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</si>
  <si>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</si>
  <si>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</si>
  <si>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</si>
  <si>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</si>
  <si>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</si>
  <si>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</si>
  <si>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</si>
  <si>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</si>
  <si>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</si>
  <si>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</si>
  <si>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</si>
  <si>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</si>
  <si>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</si>
  <si>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</si>
  <si>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</si>
  <si>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</si>
  <si>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</si>
  <si>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</si>
  <si>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</si>
  <si>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</si>
  <si>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</si>
  <si>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</si>
  <si>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</si>
  <si>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</si>
  <si>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</si>
  <si>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</si>
  <si>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</si>
  <si>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</si>
  <si>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</si>
  <si>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</si>
  <si>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</si>
  <si>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</si>
  <si>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</si>
  <si>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</si>
  <si>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</si>
  <si>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</si>
  <si>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</si>
  <si>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</si>
  <si>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</si>
  <si>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</si>
  <si>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</si>
  <si>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</si>
  <si>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</si>
  <si>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</si>
  <si>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</si>
  <si>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</si>
  <si>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</si>
  <si>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</si>
  <si>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</si>
  <si>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</si>
  <si>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</si>
  <si>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</si>
  <si>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</si>
  <si>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</si>
  <si>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</si>
  <si>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</si>
  <si>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</si>
  <si>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</si>
  <si>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</si>
  <si>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</si>
  <si>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</si>
  <si>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</si>
  <si>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</si>
  <si>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</si>
  <si>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</si>
  <si>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</si>
  <si>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</si>
  <si>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</si>
  <si>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</si>
  <si>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</si>
  <si>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</si>
  <si>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</si>
  <si>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</si>
  <si>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</si>
  <si>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</si>
  <si>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</si>
  <si>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</si>
  <si>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</si>
  <si>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</si>
  <si>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</si>
  <si>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</si>
  <si>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</si>
  <si>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</si>
  <si>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</si>
  <si>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</si>
  <si>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</si>
  <si>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</si>
  <si>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</si>
  <si>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</si>
  <si>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</si>
  <si>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</si>
  <si>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</si>
  <si>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</si>
  <si>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</si>
  <si>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</si>
  <si>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</si>
  <si>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</si>
  <si>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</si>
  <si>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</si>
  <si>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</si>
  <si>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</si>
  <si>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</si>
  <si>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</si>
  <si>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</si>
  <si>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</si>
  <si>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</si>
  <si>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</si>
  <si>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</si>
  <si>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</si>
  <si>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</si>
  <si>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</si>
  <si>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</si>
  <si>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</si>
  <si>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</si>
  <si>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</si>
  <si>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</si>
  <si>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</si>
  <si>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</si>
  <si>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</si>
  <si>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</si>
  <si>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</si>
  <si>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</si>
  <si>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</si>
  <si>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</si>
  <si>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</si>
  <si>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</si>
  <si>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</si>
  <si>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</si>
  <si>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</si>
  <si>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</si>
  <si>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</si>
  <si>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</si>
  <si>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</si>
  <si>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</si>
  <si>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</si>
  <si>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</si>
  <si>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</si>
  <si>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</si>
  <si>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</si>
  <si>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</si>
  <si>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</si>
  <si>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</si>
  <si>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</si>
  <si>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</si>
  <si>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</si>
  <si>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</si>
  <si>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</si>
  <si>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</si>
  <si>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</si>
  <si>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</si>
  <si>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</si>
  <si>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</si>
  <si>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</si>
  <si>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</si>
  <si>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</si>
  <si>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</si>
  <si>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</si>
  <si>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</si>
  <si>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</si>
  <si>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</si>
  <si>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</si>
  <si>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</si>
  <si>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</si>
  <si>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</si>
  <si>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</si>
  <si>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</si>
  <si>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</si>
  <si>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</si>
  <si>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</si>
  <si>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</si>
  <si>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</si>
  <si>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</si>
  <si>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</si>
  <si>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</si>
  <si>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</si>
  <si>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</si>
  <si>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</si>
  <si>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</si>
  <si>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</si>
  <si>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</si>
  <si>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</si>
  <si>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</si>
  <si>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</si>
  <si>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</si>
  <si>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</si>
  <si>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</si>
  <si>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</si>
  <si>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</si>
  <si>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</si>
  <si>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</si>
  <si>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</si>
  <si>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</si>
  <si>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</si>
  <si>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</si>
  <si>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</si>
  <si>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</si>
  <si>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</si>
  <si>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</si>
  <si>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</si>
  <si>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</si>
  <si>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</si>
  <si>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</si>
  <si>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</si>
  <si>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</si>
  <si>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</si>
  <si>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</si>
  <si>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</si>
  <si>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</si>
  <si>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</si>
  <si>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</si>
  <si>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</si>
  <si>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</si>
  <si>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</si>
  <si>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</si>
  <si>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</si>
  <si>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</si>
  <si>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</si>
  <si>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</si>
  <si>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</si>
  <si>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</si>
  <si>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</si>
  <si>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</si>
  <si>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</si>
  <si>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</si>
  <si>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</si>
  <si>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</si>
  <si>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</si>
  <si>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</si>
  <si>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</si>
  <si>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</si>
  <si>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</si>
  <si>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</si>
  <si>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</si>
  <si>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</si>
  <si>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</si>
  <si>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</si>
  <si>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</si>
  <si>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</si>
  <si>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</si>
  <si>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</si>
  <si>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</si>
  <si>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</si>
  <si>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</si>
  <si>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</si>
  <si>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</si>
  <si>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</si>
  <si>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</si>
  <si>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</si>
  <si>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</si>
  <si>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</si>
  <si>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</si>
  <si>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</si>
  <si>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</si>
  <si>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</si>
  <si>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</si>
  <si>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</si>
  <si>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</si>
  <si>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</si>
  <si>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</si>
  <si>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</si>
  <si>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</si>
  <si>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</si>
  <si>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</si>
  <si>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</si>
  <si>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</si>
  <si>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</si>
  <si>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</si>
  <si>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</si>
  <si>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</si>
  <si>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</si>
  <si>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</si>
  <si>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</si>
  <si>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</si>
  <si>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</si>
  <si>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</si>
  <si>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</si>
  <si>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</si>
  <si>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</si>
  <si>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</si>
  <si>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</si>
  <si>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</si>
  <si>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</si>
  <si>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</si>
  <si>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</si>
  <si>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</si>
  <si>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</si>
  <si>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</si>
  <si>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</si>
  <si>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</si>
  <si>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</si>
  <si>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</si>
  <si>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</si>
  <si>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</si>
  <si>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</si>
  <si>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</si>
  <si>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</si>
  <si>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</si>
  <si>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</si>
  <si>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</si>
  <si>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</si>
  <si>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</si>
  <si>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</si>
  <si>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</si>
  <si>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</si>
  <si>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</si>
  <si>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</si>
  <si>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</si>
  <si>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</si>
  <si>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</si>
  <si>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</si>
  <si>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</si>
  <si>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</si>
  <si>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</si>
  <si>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</si>
  <si>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</si>
  <si>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</si>
  <si>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</si>
  <si>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</si>
  <si>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</si>
  <si>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</si>
  <si>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</si>
  <si>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</si>
  <si>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</si>
  <si>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</si>
  <si>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</si>
  <si>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</si>
  <si>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</si>
  <si>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</si>
  <si>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</si>
  <si>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</si>
  <si>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</si>
  <si>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</si>
  <si>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</si>
  <si>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</si>
  <si>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</si>
  <si>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</si>
  <si>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</si>
  <si>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</si>
  <si>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</si>
  <si>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</si>
  <si>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</si>
  <si>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</si>
  <si>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</si>
  <si>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</si>
  <si>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</si>
  <si>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</si>
  <si>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</si>
  <si>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</si>
  <si>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</si>
  <si>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</si>
  <si>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</si>
  <si>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</si>
  <si>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</si>
  <si>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</si>
  <si>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</si>
  <si>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</si>
  <si>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</si>
  <si>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</si>
  <si>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</si>
  <si>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</si>
  <si>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</si>
  <si>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</si>
  <si>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</si>
  <si>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</si>
  <si>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</si>
  <si>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</si>
  <si>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</si>
  <si>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</si>
  <si>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</si>
  <si>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</si>
  <si>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</si>
  <si>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</si>
  <si>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</si>
  <si>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</si>
  <si>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</si>
  <si>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</si>
  <si>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</si>
  <si>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</si>
  <si>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</si>
  <si>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</si>
  <si>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</si>
  <si>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</si>
  <si>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</si>
  <si>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</si>
  <si>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</si>
  <si>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</si>
  <si>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</si>
  <si>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</si>
  <si>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</si>
  <si>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</si>
  <si>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</si>
  <si>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</si>
  <si>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</si>
  <si>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</si>
  <si>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</si>
  <si>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</si>
  <si>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</si>
  <si>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</si>
  <si>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</si>
  <si>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</si>
  <si>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</si>
  <si>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</si>
  <si>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</si>
  <si>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</si>
  <si>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</si>
  <si>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</si>
  <si>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</si>
  <si>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</si>
  <si>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</si>
  <si>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</si>
  <si>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</si>
  <si>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</si>
  <si>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</si>
  <si>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</si>
  <si>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</si>
  <si>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</si>
  <si>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</si>
  <si>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</si>
  <si>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</si>
  <si>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</si>
  <si>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</si>
  <si>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</si>
  <si>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</si>
  <si>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</si>
  <si>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</si>
  <si>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</si>
  <si>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</si>
  <si>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</si>
  <si>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</si>
  <si>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</si>
  <si>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</si>
  <si>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</si>
  <si>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</si>
  <si>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</si>
  <si>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</si>
  <si>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</si>
  <si>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</si>
  <si>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</si>
  <si>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</si>
  <si>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</si>
  <si>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</si>
  <si>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</si>
  <si>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</si>
  <si>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</si>
  <si>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</si>
  <si>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</si>
  <si>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</si>
  <si>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</si>
  <si>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</si>
  <si>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</si>
  <si>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</si>
  <si>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</si>
  <si>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</si>
  <si>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</si>
  <si>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</si>
  <si>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</si>
  <si>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</si>
  <si>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</si>
  <si>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</si>
  <si>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</si>
  <si>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</si>
  <si>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</si>
  <si>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</si>
  <si>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</si>
  <si>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</si>
  <si>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</si>
  <si>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</si>
  <si>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</si>
  <si>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</si>
  <si>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</si>
  <si>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</si>
  <si>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</si>
  <si>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</si>
  <si>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</si>
  <si>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</si>
  <si>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</si>
  <si>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</si>
  <si>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</si>
  <si>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</si>
  <si>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</si>
  <si>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</si>
  <si>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</si>
  <si>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</si>
  <si>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</si>
  <si>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</si>
  <si>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</si>
  <si>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</si>
  <si>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</si>
  <si>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</si>
  <si>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</si>
  <si>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</si>
  <si>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</si>
  <si>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</si>
  <si>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</si>
  <si>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</si>
  <si>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</si>
  <si>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</si>
  <si>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</si>
  <si>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</si>
  <si>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</si>
  <si>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</si>
  <si>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</si>
  <si>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</si>
  <si>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</si>
  <si>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</si>
  <si>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</si>
  <si>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</si>
  <si>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</si>
  <si>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</si>
  <si>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</si>
  <si>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</si>
  <si>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</si>
  <si>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</si>
  <si>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</si>
  <si>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</si>
  <si>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</si>
  <si>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</si>
  <si>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</si>
  <si>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</si>
  <si>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</si>
  <si>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</si>
  <si>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</si>
  <si>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</si>
  <si>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</si>
  <si>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</si>
  <si>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</si>
  <si>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</si>
  <si>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</si>
  <si>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</si>
  <si>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</si>
  <si>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</si>
  <si>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</si>
  <si>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</si>
  <si>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</si>
  <si>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</si>
  <si>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</si>
  <si>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</si>
  <si>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</si>
  <si>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</si>
  <si>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</si>
  <si>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</si>
  <si>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</si>
  <si>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</si>
  <si>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</si>
  <si>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</si>
  <si>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</si>
  <si>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</si>
  <si>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</si>
  <si>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</si>
  <si>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</si>
  <si>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</si>
  <si>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</si>
  <si>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</si>
  <si>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</si>
  <si>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</si>
  <si>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</si>
  <si>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</si>
  <si>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</si>
  <si>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</si>
  <si>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</si>
  <si>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</si>
  <si>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</si>
  <si>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</si>
  <si>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</si>
  <si>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</si>
  <si>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</si>
  <si>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</si>
  <si>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</si>
  <si>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</si>
  <si>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</si>
  <si>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</si>
  <si>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</si>
  <si>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</si>
  <si>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</si>
  <si>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</si>
  <si>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</si>
  <si>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</si>
  <si>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</si>
  <si>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</si>
  <si>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</si>
  <si>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</si>
  <si>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</si>
  <si>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</si>
  <si>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</si>
  <si>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</si>
  <si>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</si>
  <si>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</si>
  <si>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</si>
  <si>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</si>
  <si>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</si>
  <si>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</si>
  <si>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</si>
  <si>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</si>
  <si>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</si>
  <si>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</si>
  <si>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</si>
  <si>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</si>
  <si>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</si>
  <si>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</si>
  <si>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</si>
  <si>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</si>
  <si>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</si>
  <si>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</si>
  <si>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</si>
  <si>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</si>
  <si>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</si>
  <si>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</si>
  <si>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</si>
  <si>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</si>
  <si>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</si>
  <si>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</si>
  <si>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</si>
  <si>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</si>
  <si>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</si>
  <si>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</si>
  <si>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</si>
  <si>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</si>
  <si>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</si>
  <si>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</si>
  <si>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</si>
  <si>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</si>
  <si>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</si>
  <si>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</si>
  <si>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</si>
  <si>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</si>
  <si>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</si>
  <si>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</si>
  <si>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</si>
  <si>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</si>
  <si>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</si>
  <si>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</si>
  <si>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</si>
  <si>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</si>
  <si>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</si>
  <si>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</si>
  <si>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</si>
  <si>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</si>
  <si>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</si>
  <si>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</si>
  <si>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</si>
  <si>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</si>
  <si>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</si>
  <si>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</si>
  <si>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</si>
  <si>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</si>
  <si>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</si>
  <si>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</si>
  <si>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</si>
  <si>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</si>
  <si>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</si>
  <si>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</si>
  <si>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</si>
  <si>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</si>
  <si>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</si>
  <si>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</si>
  <si>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</si>
  <si>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</si>
  <si>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</si>
  <si>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</si>
  <si>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</si>
  <si>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</si>
  <si>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</si>
  <si>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</si>
  <si>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</si>
  <si>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</si>
  <si>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</si>
  <si>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</si>
  <si>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</si>
  <si>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</si>
  <si>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</si>
  <si>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</si>
  <si>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</si>
  <si>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</si>
  <si>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</si>
  <si>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</si>
  <si>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</si>
  <si>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</si>
  <si>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</si>
  <si>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</si>
  <si>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</si>
  <si>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</si>
  <si>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</si>
  <si>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</si>
  <si>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</si>
  <si>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</si>
  <si>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</si>
  <si>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</si>
  <si>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</si>
  <si>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</si>
  <si>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</si>
  <si>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</si>
  <si>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</si>
  <si>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</si>
  <si>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</si>
  <si>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</si>
  <si>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</si>
  <si>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</si>
  <si>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</si>
  <si>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</si>
  <si>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</si>
  <si>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</si>
  <si>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</si>
  <si>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</si>
  <si>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</si>
  <si>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</si>
  <si>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</si>
  <si>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</si>
  <si>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</si>
  <si>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</si>
  <si>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</si>
  <si>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</si>
  <si>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</si>
  <si>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</si>
  <si>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</si>
  <si>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</si>
  <si>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</si>
  <si>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</si>
  <si>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</si>
  <si>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</si>
  <si>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</si>
  <si>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</si>
  <si>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</si>
  <si>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</si>
  <si>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</si>
  <si>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</si>
  <si>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</si>
  <si>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</si>
  <si>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</si>
  <si>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</si>
  <si>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</si>
  <si>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</si>
  <si>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</si>
  <si>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</si>
  <si>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</si>
  <si>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</si>
  <si>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</si>
  <si>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</si>
  <si>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</si>
  <si>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</si>
  <si>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</si>
  <si>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</si>
  <si>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</si>
  <si>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</si>
  <si>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</si>
  <si>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</si>
  <si>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</si>
  <si>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</si>
  <si>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</si>
  <si>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</si>
  <si>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</si>
  <si>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</si>
  <si>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</si>
  <si>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</si>
  <si>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</si>
  <si>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</si>
  <si>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</si>
  <si>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</si>
  <si>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</si>
  <si>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</si>
  <si>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</si>
  <si>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</si>
  <si>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</si>
  <si>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</si>
  <si>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</si>
  <si>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</si>
  <si>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</si>
  <si>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</si>
  <si>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</si>
  <si>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</si>
  <si>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</si>
  <si>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</si>
  <si>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</si>
  <si>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</si>
  <si>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</si>
  <si>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</si>
  <si>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</si>
  <si>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</si>
  <si>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</si>
  <si>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</si>
  <si>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</si>
  <si>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</si>
  <si>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</si>
  <si>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</si>
  <si>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</si>
  <si>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</si>
  <si>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</si>
  <si>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</si>
  <si>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</si>
  <si>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</si>
  <si>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</si>
  <si>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</si>
  <si>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</si>
  <si>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</si>
  <si>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</si>
  <si>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</si>
  <si>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</si>
  <si>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</si>
  <si>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</si>
  <si>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</si>
  <si>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</si>
  <si>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</si>
  <si>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</si>
  <si>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</si>
  <si>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</si>
  <si>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</si>
  <si>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</si>
  <si>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</si>
  <si>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</si>
  <si>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</si>
  <si>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</si>
  <si>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</si>
  <si>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</si>
  <si>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</si>
  <si>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</si>
  <si>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</si>
  <si>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</si>
  <si>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</si>
  <si>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</si>
  <si>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</si>
  <si>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</si>
  <si>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</si>
  <si>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</si>
  <si>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</si>
  <si>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</si>
  <si>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</si>
  <si>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</si>
  <si>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</si>
  <si>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</si>
  <si>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</si>
  <si>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</si>
  <si>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</si>
  <si>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</si>
  <si>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</si>
  <si>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</si>
  <si>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</si>
  <si>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</si>
  <si>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</si>
  <si>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</si>
  <si>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</si>
  <si>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</si>
  <si>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</si>
  <si>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</si>
  <si>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</si>
  <si>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</si>
  <si>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</si>
  <si>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</si>
  <si>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</si>
  <si>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</si>
  <si>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</si>
  <si>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</si>
  <si>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</si>
  <si>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</si>
  <si>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</si>
  <si>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</si>
  <si>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</si>
  <si>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</si>
  <si>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</si>
  <si>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</si>
  <si>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</si>
  <si>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</si>
  <si>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</si>
  <si>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</si>
  <si>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</si>
  <si>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</si>
  <si>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</si>
  <si>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</si>
  <si>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</si>
  <si>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</si>
  <si>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</si>
  <si>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</si>
  <si>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</si>
  <si>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</si>
  <si>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</si>
  <si>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</si>
  <si>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</si>
  <si>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</si>
  <si>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</si>
  <si>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</si>
  <si>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</si>
  <si>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</si>
  <si>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</si>
  <si>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</si>
  <si>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</si>
  <si>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</si>
  <si>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</si>
  <si>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</si>
  <si>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</si>
  <si>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</si>
  <si>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</si>
  <si>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</si>
  <si>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</si>
  <si>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</si>
  <si>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</si>
  <si>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</si>
  <si>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</si>
  <si>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</si>
  <si>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</si>
  <si>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</si>
  <si>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</si>
  <si>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</si>
  <si>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</si>
  <si>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</si>
  <si>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</si>
  <si>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</si>
  <si>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</si>
  <si>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</si>
  <si>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</si>
  <si>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</si>
  <si>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</si>
  <si>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</si>
  <si>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</si>
  <si>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</si>
  <si>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</si>
  <si>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</si>
  <si>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</si>
  <si>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</si>
  <si>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</si>
  <si>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</si>
  <si>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</si>
  <si>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</si>
  <si>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</si>
  <si>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</si>
  <si>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</si>
  <si>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</si>
  <si>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</si>
  <si>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</si>
  <si>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</si>
  <si>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</si>
  <si>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</si>
  <si>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</si>
  <si>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</si>
  <si>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</si>
  <si>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</si>
  <si>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</si>
  <si>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</si>
  <si>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</si>
  <si>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</si>
  <si>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</si>
  <si>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</si>
  <si>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</si>
  <si>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</si>
  <si>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</si>
  <si>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</si>
  <si>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</si>
  <si>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</si>
  <si>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</si>
  <si>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</si>
  <si>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</si>
  <si>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</si>
  <si>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</si>
  <si>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</si>
  <si>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</si>
  <si>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</si>
  <si>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</si>
  <si>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</si>
  <si>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</si>
  <si>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</si>
  <si>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</si>
  <si>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</si>
  <si>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</si>
  <si>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</si>
  <si>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</si>
  <si>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</si>
  <si>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</si>
  <si>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</si>
  <si>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</si>
  <si>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</si>
  <si>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</si>
  <si>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</si>
  <si>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</si>
  <si>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</si>
  <si>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</si>
  <si>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</si>
  <si>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</si>
  <si>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</si>
  <si>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</si>
  <si>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</si>
  <si>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</si>
  <si>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</si>
  <si>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</si>
  <si>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</si>
  <si>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</si>
  <si>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</si>
  <si>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</si>
  <si>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</si>
  <si>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</si>
  <si>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</si>
  <si>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</si>
  <si>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</si>
  <si>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</si>
  <si>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</si>
  <si>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</si>
  <si>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</si>
  <si>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</si>
  <si>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</si>
  <si>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</si>
  <si>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</si>
  <si>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</si>
  <si>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</si>
  <si>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</si>
  <si>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</si>
  <si>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</si>
  <si>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</si>
  <si>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</si>
  <si>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</si>
  <si>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</si>
  <si>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</si>
  <si>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</si>
  <si>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</si>
  <si>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</si>
  <si>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</si>
  <si>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</si>
  <si>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</si>
  <si>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</si>
  <si>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</si>
  <si>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</si>
  <si>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</si>
  <si>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</si>
  <si>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</si>
  <si>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</si>
  <si>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</si>
  <si>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</si>
  <si>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</si>
  <si>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</si>
  <si>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</si>
  <si>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</si>
  <si>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</si>
  <si>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</si>
  <si>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</si>
  <si>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</si>
  <si>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</si>
  <si>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</si>
  <si>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</si>
  <si>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</si>
  <si>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</si>
  <si>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</si>
  <si>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</si>
  <si>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</si>
  <si>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</si>
  <si>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</si>
  <si>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</si>
  <si>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</si>
  <si>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</si>
  <si>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</si>
  <si>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</si>
  <si>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</si>
  <si>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</si>
  <si>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</si>
  <si>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</si>
  <si>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</si>
  <si>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</si>
  <si>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</si>
  <si>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</si>
  <si>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</si>
  <si>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</si>
  <si>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</si>
  <si>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</si>
  <si>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</si>
  <si>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</si>
  <si>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</si>
  <si>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</si>
  <si>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</si>
  <si>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</si>
  <si>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</si>
  <si>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</si>
  <si>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</si>
  <si>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</si>
  <si>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</si>
  <si>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</si>
  <si>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</si>
  <si>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</si>
  <si>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</si>
  <si>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</si>
  <si>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</si>
  <si>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</si>
  <si>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</si>
  <si>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</si>
  <si>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</si>
  <si>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</si>
  <si>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</si>
  <si>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</si>
  <si>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</si>
  <si>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</si>
  <si>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</si>
  <si>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</si>
  <si>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</si>
  <si>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</si>
  <si>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</si>
  <si>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</si>
  <si>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</si>
  <si>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</si>
  <si>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</si>
  <si>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</si>
  <si>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</si>
  <si>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</si>
  <si>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</si>
  <si>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</si>
  <si>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</si>
  <si>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</si>
  <si>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</si>
  <si>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</si>
  <si>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</si>
  <si>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</si>
  <si>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</si>
  <si>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</si>
  <si>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</si>
  <si>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</si>
  <si>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</si>
  <si>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</si>
  <si>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</si>
  <si>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</si>
  <si>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</si>
  <si>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</si>
  <si>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</si>
  <si>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</si>
  <si>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</si>
  <si>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</si>
  <si>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</si>
  <si>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</si>
  <si>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</si>
  <si>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</si>
  <si>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</si>
  <si>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</si>
  <si>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</si>
  <si>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</si>
  <si>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</si>
  <si>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</si>
  <si>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</si>
  <si>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</si>
  <si>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</si>
  <si>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</si>
  <si>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</si>
  <si>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</si>
  <si>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</si>
  <si>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</si>
  <si>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</si>
  <si>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</si>
  <si>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</si>
  <si>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</si>
  <si>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</si>
  <si>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</si>
  <si>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</si>
  <si>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</si>
  <si>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</si>
  <si>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</si>
  <si>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</si>
  <si>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</si>
  <si>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</si>
  <si>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</si>
  <si>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</si>
  <si>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</si>
  <si>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</si>
  <si>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</si>
  <si>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</si>
  <si>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</si>
  <si>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</si>
  <si>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</si>
  <si>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</si>
  <si>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</si>
  <si>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</si>
  <si>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</si>
  <si>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</si>
  <si>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</si>
  <si>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</si>
  <si>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</si>
  <si>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</si>
  <si>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</si>
  <si>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</si>
  <si>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</si>
  <si>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</si>
  <si>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</si>
  <si>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</si>
  <si>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</si>
  <si>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</si>
  <si>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</si>
  <si>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</si>
  <si>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</si>
  <si>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</si>
  <si>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</si>
  <si>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</si>
  <si>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</si>
  <si>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</si>
  <si>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</si>
  <si>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</si>
  <si>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</si>
  <si>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</si>
  <si>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</si>
  <si>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</si>
  <si>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</si>
  <si>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</si>
  <si>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</si>
  <si>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</si>
  <si>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</si>
  <si>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</si>
  <si>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</si>
  <si>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</si>
  <si>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</si>
  <si>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</si>
  <si>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</si>
  <si>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</si>
  <si>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</si>
  <si>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</si>
  <si>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</si>
  <si>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</si>
  <si>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</si>
  <si>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</si>
  <si>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</si>
  <si>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</si>
  <si>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</si>
  <si>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</si>
  <si>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</si>
  <si>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</si>
  <si>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</si>
  <si>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</si>
  <si>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</si>
  <si>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</si>
  <si>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</si>
  <si>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</si>
  <si>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</si>
  <si>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</si>
  <si>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</si>
  <si>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</si>
  <si>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</si>
  <si>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</si>
  <si>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</si>
  <si>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</si>
  <si>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</si>
  <si>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</si>
  <si>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</si>
  <si>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</si>
  <si>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</si>
  <si>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</si>
  <si>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</si>
  <si>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</si>
  <si>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</si>
  <si>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</si>
  <si>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</si>
  <si>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</si>
  <si>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</si>
  <si>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</si>
  <si>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</si>
  <si>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</si>
  <si>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</si>
  <si>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</si>
  <si>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</si>
  <si>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</si>
  <si>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</si>
  <si>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</si>
  <si>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</si>
  <si>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</si>
  <si>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</si>
  <si>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</si>
  <si>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</si>
  <si>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</si>
  <si>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</si>
  <si>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</si>
  <si>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</si>
  <si>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</si>
  <si>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</si>
  <si>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</si>
  <si>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</si>
  <si>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</si>
  <si>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</si>
  <si>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</si>
  <si>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</si>
  <si>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</si>
  <si>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</si>
  <si>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</si>
  <si>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</si>
  <si>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</si>
  <si>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</si>
  <si>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</si>
  <si>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</si>
  <si>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</si>
  <si>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</si>
  <si>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</si>
  <si>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</si>
  <si>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</si>
  <si>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</si>
  <si>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</si>
  <si>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</si>
  <si>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</si>
  <si>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</si>
  <si>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</si>
  <si>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</si>
  <si>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</si>
  <si>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</si>
  <si>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</si>
  <si>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</si>
  <si>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</si>
  <si>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</si>
  <si>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</si>
  <si>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</si>
  <si>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</si>
  <si>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</si>
  <si>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</si>
  <si>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</si>
  <si>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</si>
  <si>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</si>
  <si>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</si>
  <si>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</si>
  <si>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</si>
  <si>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</si>
  <si>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</si>
  <si>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</si>
  <si>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</si>
  <si>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</si>
  <si>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</si>
  <si>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</si>
  <si>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</si>
  <si>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</si>
  <si>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</si>
  <si>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</si>
  <si>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</si>
  <si>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</si>
  <si>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</si>
  <si>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</si>
  <si>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</si>
  <si>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</si>
  <si>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</si>
  <si>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</si>
  <si>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</si>
  <si>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</si>
  <si>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</si>
  <si>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</si>
  <si>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</si>
  <si>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</si>
  <si>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</si>
  <si>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</si>
  <si>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</si>
  <si>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</si>
  <si>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</si>
  <si>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</si>
  <si>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</si>
  <si>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</si>
  <si>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</si>
  <si>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</si>
  <si>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</si>
  <si>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</si>
  <si>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</si>
  <si>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</si>
  <si>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</si>
  <si>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</si>
  <si>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</si>
  <si>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</si>
  <si>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</si>
  <si>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</si>
  <si>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</si>
  <si>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</si>
  <si>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</si>
  <si>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</si>
  <si>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</si>
  <si>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</si>
  <si>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</si>
  <si>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</si>
  <si>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</si>
  <si>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</si>
  <si>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</si>
  <si>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</si>
  <si>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</si>
  <si>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</si>
  <si>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</si>
  <si>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</si>
  <si>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</si>
  <si>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</si>
  <si>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</si>
  <si>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</si>
  <si>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</si>
  <si>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</si>
  <si>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</si>
  <si>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</si>
  <si>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</si>
  <si>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</si>
  <si>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</si>
  <si>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</si>
  <si>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</si>
  <si>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</si>
  <si>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</si>
  <si>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</si>
  <si>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</si>
  <si>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</si>
  <si>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</si>
  <si>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</si>
  <si>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</si>
  <si>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</si>
  <si>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</si>
  <si>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</si>
  <si>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</si>
  <si>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</si>
  <si>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</si>
  <si>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</si>
  <si>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</si>
  <si>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</si>
  <si>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</si>
  <si>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</si>
  <si>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</si>
  <si>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</si>
  <si>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</si>
  <si>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</si>
  <si>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</si>
  <si>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</si>
  <si>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</si>
  <si>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</si>
  <si>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</si>
  <si>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</si>
  <si>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</si>
  <si>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</si>
  <si>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</si>
  <si>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</si>
  <si>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</si>
  <si>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</si>
  <si>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</si>
  <si>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</si>
  <si>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</si>
  <si>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</si>
  <si>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</si>
  <si>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</si>
  <si>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</si>
  <si>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</si>
  <si>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</si>
  <si>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</si>
  <si>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</si>
  <si>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</si>
  <si>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</si>
  <si>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</si>
  <si>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</si>
  <si>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</si>
  <si>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</si>
  <si>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</si>
  <si>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</si>
  <si>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</si>
  <si>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</si>
  <si>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</si>
  <si>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</si>
  <si>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</si>
  <si>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</si>
  <si>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</si>
  <si>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</si>
  <si>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</si>
  <si>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</si>
  <si>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</si>
  <si>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</si>
  <si>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</si>
  <si>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</si>
  <si>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</si>
  <si>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</si>
  <si>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</si>
  <si>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</si>
  <si>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</si>
  <si>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</si>
  <si>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</si>
  <si>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</si>
  <si>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</si>
  <si>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</si>
  <si>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</si>
  <si>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</si>
  <si>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</si>
  <si>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</si>
  <si>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</si>
  <si>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</si>
  <si>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</si>
  <si>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</si>
  <si>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</si>
  <si>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</si>
  <si>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</si>
  <si>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</si>
  <si>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</si>
  <si>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</si>
  <si>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</si>
  <si>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</si>
  <si>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</si>
  <si>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</si>
  <si>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</si>
  <si>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</si>
  <si>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</si>
  <si>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</si>
  <si>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</si>
  <si>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</si>
  <si>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</si>
  <si>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</si>
  <si>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</si>
  <si>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</si>
  <si>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</si>
  <si>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</si>
  <si>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</si>
  <si>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</si>
  <si>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</si>
  <si>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</si>
  <si>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</si>
  <si>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</si>
  <si>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</si>
  <si>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</si>
  <si>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</si>
  <si>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</si>
  <si>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</si>
  <si>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</si>
  <si>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</si>
  <si>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</si>
  <si>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</si>
  <si>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</si>
  <si>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</si>
  <si>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</si>
  <si>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</si>
  <si>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</si>
  <si>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</si>
  <si>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</si>
  <si>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</si>
  <si>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</si>
  <si>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</si>
  <si>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</si>
  <si>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</si>
  <si>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</si>
  <si>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</si>
  <si>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</si>
  <si>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</si>
  <si>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</si>
  <si>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</si>
  <si>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</si>
  <si>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</si>
  <si>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</si>
  <si>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</si>
  <si>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</si>
  <si>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</si>
  <si>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</si>
  <si>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</si>
  <si>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</si>
  <si>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</si>
  <si>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</si>
  <si>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</si>
  <si>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</si>
  <si>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</si>
  <si>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</si>
  <si>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</si>
  <si>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</si>
  <si>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</si>
  <si>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</si>
  <si>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</si>
  <si>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</si>
  <si>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</si>
  <si>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</si>
  <si>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</si>
  <si>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</si>
  <si>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</si>
  <si>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</si>
  <si>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</si>
  <si>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</si>
  <si>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</si>
  <si>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</si>
  <si>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</si>
  <si>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</si>
  <si>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</si>
  <si>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</si>
  <si>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</si>
  <si>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</si>
  <si>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</si>
  <si>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</si>
  <si>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</si>
  <si>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</si>
  <si>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</si>
  <si>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</si>
  <si>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</si>
  <si>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</si>
  <si>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</si>
  <si>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</si>
  <si>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</si>
  <si>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</si>
  <si>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</si>
  <si>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</si>
  <si>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</si>
  <si>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</si>
  <si>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</si>
  <si>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</si>
  <si>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</si>
  <si>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</si>
  <si>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</si>
  <si>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</si>
  <si>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</si>
  <si>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</si>
  <si>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</si>
  <si>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</si>
  <si>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</si>
  <si>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</si>
  <si>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</si>
  <si>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</si>
  <si>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</si>
  <si>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</si>
  <si>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</si>
  <si>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</si>
  <si>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</si>
  <si>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</si>
  <si>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</si>
  <si>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</si>
  <si>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</si>
  <si>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</si>
  <si>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</si>
  <si>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</si>
  <si>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</si>
  <si>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</si>
  <si>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</si>
  <si>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</si>
  <si>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</si>
  <si>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</si>
  <si>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</si>
  <si>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</si>
  <si>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</si>
  <si>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</si>
  <si>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</si>
  <si>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</si>
  <si>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</si>
  <si>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</si>
  <si>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</si>
  <si>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</si>
  <si>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</si>
  <si>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</si>
  <si>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</si>
  <si>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</si>
  <si>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</si>
  <si>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</si>
  <si>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</si>
  <si>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</si>
  <si>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</si>
  <si>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</si>
  <si>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</si>
  <si>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</si>
  <si>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</si>
  <si>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</si>
  <si>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</si>
  <si>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</si>
  <si>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</si>
  <si>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</si>
  <si>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</si>
  <si>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</si>
  <si>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</si>
  <si>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</si>
  <si>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</si>
  <si>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</si>
  <si>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</si>
  <si>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</si>
  <si>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</si>
  <si>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</si>
  <si>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</si>
  <si>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</si>
  <si>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</si>
  <si>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</si>
  <si>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</si>
  <si>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</si>
  <si>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</si>
  <si>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</si>
  <si>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</si>
  <si>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</si>
  <si>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</si>
  <si>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</si>
  <si>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</si>
  <si>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</si>
  <si>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</si>
  <si>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</si>
  <si>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</si>
  <si>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</si>
  <si>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</si>
  <si>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</si>
  <si>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</si>
  <si>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</si>
  <si>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</si>
  <si>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</si>
  <si>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</si>
  <si>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</si>
  <si>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</si>
  <si>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</si>
  <si>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</si>
  <si>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</si>
  <si>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</si>
  <si>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</si>
  <si>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</si>
  <si>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</si>
  <si>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</si>
  <si>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</si>
  <si>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</si>
  <si>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</si>
  <si>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</si>
  <si>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</si>
  <si>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</si>
  <si>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</si>
  <si>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</si>
  <si>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</si>
  <si>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</si>
  <si>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</si>
  <si>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</si>
  <si>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</si>
  <si>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</si>
  <si>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</si>
  <si>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</si>
  <si>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</si>
  <si>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</si>
  <si>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</si>
  <si>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</si>
  <si>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</si>
  <si>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</si>
  <si>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</si>
  <si>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</si>
  <si>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</si>
  <si>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</si>
  <si>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</si>
  <si>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</si>
  <si>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</si>
  <si>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</si>
  <si>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</si>
  <si>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</si>
  <si>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</si>
  <si>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</si>
  <si>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</si>
  <si>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</si>
  <si>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</si>
  <si>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</si>
  <si>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</si>
  <si>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</si>
  <si>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</si>
  <si>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</si>
  <si>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</si>
  <si>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</si>
  <si>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</si>
  <si>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</si>
  <si>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</si>
  <si>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</si>
  <si>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</si>
  <si>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</si>
  <si>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</si>
  <si>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</si>
  <si>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</si>
  <si>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</si>
  <si>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</si>
  <si>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</si>
  <si>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</si>
  <si>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</si>
  <si>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</si>
  <si>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</si>
  <si>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</si>
  <si>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</si>
  <si>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</si>
  <si>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</si>
  <si>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</si>
  <si>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</si>
  <si>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</si>
  <si>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</si>
  <si>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</si>
  <si>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</si>
  <si>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</si>
  <si>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</si>
  <si>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</si>
  <si>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</si>
  <si>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</si>
  <si>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</si>
  <si>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</si>
  <si>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</si>
  <si>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</si>
  <si>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</si>
  <si>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</si>
  <si>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</si>
  <si>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</si>
  <si>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</si>
  <si>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</si>
  <si>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</si>
  <si>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</si>
  <si>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</si>
  <si>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</si>
  <si>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</si>
  <si>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</si>
  <si>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</si>
  <si>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</si>
  <si>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</si>
  <si>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</si>
  <si>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</si>
  <si>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</si>
  <si>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</si>
  <si>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</si>
  <si>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</si>
  <si>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</si>
  <si>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</si>
  <si>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</si>
  <si>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</si>
  <si>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</si>
  <si>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</si>
  <si>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</si>
  <si>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</si>
  <si>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</si>
  <si>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</si>
  <si>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</si>
  <si>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</si>
  <si>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</si>
  <si>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</si>
  <si>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</si>
  <si>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</si>
  <si>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</si>
  <si>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</si>
  <si>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</si>
  <si>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</si>
  <si>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</si>
  <si>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</si>
  <si>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</si>
  <si>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</si>
  <si>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</si>
  <si>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</si>
  <si>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</si>
  <si>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</si>
  <si>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</si>
  <si>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</si>
  <si>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</si>
  <si>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</si>
  <si>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</si>
  <si>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</si>
  <si>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</si>
  <si>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</si>
  <si>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</si>
  <si>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</si>
  <si>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</si>
  <si>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</si>
  <si>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</si>
  <si>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</si>
  <si>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</si>
  <si>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</si>
  <si>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</si>
  <si>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</si>
  <si>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</si>
  <si>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</si>
  <si>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</si>
  <si>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</si>
  <si>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</si>
  <si>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</si>
  <si>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</si>
  <si>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</si>
  <si>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</si>
  <si>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</si>
  <si>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</si>
  <si>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</si>
  <si>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</si>
  <si>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</si>
  <si>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</si>
  <si>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</si>
  <si>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</si>
  <si>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</si>
  <si>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</si>
  <si>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</si>
  <si>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</si>
  <si>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</si>
  <si>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</si>
  <si>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</si>
  <si>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</si>
  <si>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</si>
  <si>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</si>
  <si>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</si>
  <si>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</si>
  <si>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</si>
  <si>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</si>
  <si>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</si>
  <si>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</si>
  <si>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</si>
  <si>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</si>
  <si>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</si>
  <si>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</si>
  <si>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</si>
  <si>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</si>
  <si>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</si>
  <si>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</si>
  <si>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</si>
  <si>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</si>
  <si>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</si>
  <si>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</si>
  <si>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</si>
  <si>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</si>
  <si>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</si>
  <si>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</si>
  <si>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</si>
  <si>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</si>
  <si>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</si>
  <si>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</si>
  <si>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</si>
  <si>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</si>
  <si>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</si>
  <si>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</si>
  <si>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</si>
  <si>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</si>
  <si>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</si>
  <si>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</si>
  <si>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</si>
  <si>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</si>
  <si>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</si>
  <si>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</si>
  <si>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</si>
  <si>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</si>
  <si>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</si>
  <si>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</si>
  <si>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</si>
  <si>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</si>
  <si>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</si>
  <si>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</si>
  <si>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</si>
  <si>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</si>
  <si>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</si>
  <si>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</si>
  <si>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</si>
  <si>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</si>
  <si>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</si>
  <si>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</si>
  <si>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</si>
  <si>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</si>
  <si>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</si>
  <si>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</si>
  <si>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</si>
  <si>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</si>
  <si>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</si>
  <si>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</si>
  <si>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</si>
  <si>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</si>
  <si>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</si>
  <si>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</si>
  <si>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</si>
  <si>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</si>
  <si>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</si>
  <si>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</si>
  <si>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</si>
  <si>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</si>
  <si>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</si>
  <si>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</si>
  <si>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</si>
  <si>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</si>
  <si>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</si>
  <si>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</si>
  <si>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</si>
  <si>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</si>
  <si>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</si>
  <si>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</si>
  <si>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</si>
  <si>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</si>
  <si>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</si>
  <si>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</si>
  <si>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</si>
  <si>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</si>
  <si>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</si>
  <si>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</si>
  <si>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</si>
  <si>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</si>
  <si>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</si>
  <si>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</si>
  <si>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</si>
  <si>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</si>
  <si>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</si>
  <si>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</si>
  <si>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</si>
  <si>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</si>
  <si>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</si>
  <si>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</si>
  <si>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</si>
  <si>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</si>
  <si>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</si>
  <si>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</si>
  <si>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</si>
  <si>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</si>
  <si>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</si>
  <si>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</si>
  <si>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</si>
  <si>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</si>
  <si>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</si>
  <si>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</si>
  <si>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</si>
  <si>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</si>
  <si>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</si>
  <si>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</si>
  <si>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</si>
  <si>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</si>
  <si>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</si>
  <si>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</si>
  <si>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</si>
  <si>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</si>
  <si>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</si>
  <si>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</si>
  <si>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</si>
  <si>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</si>
  <si>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</si>
  <si>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</si>
  <si>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</si>
  <si>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</si>
  <si>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</si>
  <si>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</si>
  <si>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</si>
  <si>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</si>
  <si>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</si>
  <si>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</si>
  <si>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</si>
  <si>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</si>
  <si>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</si>
  <si>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</si>
  <si>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</si>
  <si>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</si>
  <si>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</si>
  <si>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</si>
  <si>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</si>
  <si>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</si>
  <si>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</si>
  <si>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</si>
  <si>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</si>
  <si>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</si>
  <si>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</si>
  <si>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</si>
  <si>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</si>
  <si>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</si>
  <si>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</si>
  <si>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</si>
  <si>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</si>
  <si>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</si>
  <si>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</si>
  <si>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</si>
  <si>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</si>
  <si>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</si>
  <si>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</si>
  <si>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</si>
  <si>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</si>
  <si>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</si>
  <si>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</si>
  <si>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</si>
  <si>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</si>
  <si>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</si>
  <si>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</si>
  <si>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</si>
  <si>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</si>
  <si>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</si>
  <si>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</si>
  <si>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</si>
  <si>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</si>
  <si>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</si>
  <si>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</si>
  <si>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</si>
  <si>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</si>
  <si>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</si>
  <si>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</si>
  <si>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</si>
  <si>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</si>
  <si>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</si>
  <si>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</si>
  <si>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</si>
  <si>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</si>
  <si>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</si>
  <si>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</si>
  <si>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</si>
  <si>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</si>
  <si>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</si>
  <si>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</si>
  <si>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</si>
  <si>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</si>
  <si>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</si>
  <si>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</si>
  <si>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</si>
  <si>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</si>
  <si>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</si>
  <si>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</si>
  <si>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</si>
  <si>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</si>
  <si>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</si>
  <si>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</si>
  <si>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</si>
  <si>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</si>
  <si>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</si>
  <si>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</si>
  <si>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</si>
  <si>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</si>
  <si>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</si>
  <si>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</si>
  <si>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</si>
  <si>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</si>
  <si>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</si>
  <si>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</si>
  <si>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</si>
  <si>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</si>
  <si>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</si>
  <si>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</si>
  <si>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</si>
  <si>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</si>
  <si>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</si>
  <si>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</si>
  <si>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</si>
  <si>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</si>
  <si>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</si>
  <si>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</si>
  <si>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</si>
  <si>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</si>
  <si>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</si>
  <si>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</si>
  <si>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</si>
  <si>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</si>
  <si>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</si>
  <si>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</si>
  <si>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</si>
  <si>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</si>
  <si>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</si>
  <si>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</si>
  <si>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</si>
  <si>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</si>
  <si>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</si>
  <si>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</si>
  <si>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</si>
  <si>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</si>
  <si>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</si>
  <si>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</si>
  <si>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</si>
  <si>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</si>
  <si>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</si>
  <si>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</si>
  <si>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</si>
  <si>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</si>
  <si>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</si>
  <si>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</si>
  <si>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</si>
  <si>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</si>
  <si>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</si>
  <si>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</si>
  <si>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</si>
  <si>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</si>
  <si>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</si>
  <si>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</si>
  <si>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</si>
  <si>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</si>
  <si>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</si>
  <si>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</si>
  <si>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</si>
  <si>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</si>
  <si>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</si>
  <si>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</si>
  <si>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</si>
  <si>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</si>
  <si>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</si>
  <si>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</si>
  <si>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</si>
  <si>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</si>
  <si>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</si>
  <si>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</si>
  <si>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</si>
  <si>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</si>
  <si>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</si>
  <si>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</si>
  <si>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</si>
  <si>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</si>
  <si>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</si>
  <si>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</si>
  <si>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</si>
  <si>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</si>
  <si>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</si>
  <si>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</si>
  <si>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</si>
  <si>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</si>
  <si>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</si>
  <si>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</si>
  <si>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</si>
  <si>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</si>
  <si>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</si>
  <si>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</si>
  <si>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</si>
  <si>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</si>
  <si>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</si>
  <si>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</si>
  <si>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</si>
  <si>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</si>
  <si>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</si>
  <si>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</si>
  <si>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</si>
  <si>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</si>
  <si>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</si>
  <si>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</si>
  <si>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</si>
  <si>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</si>
  <si>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</si>
  <si>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</si>
  <si>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</si>
  <si>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</si>
  <si>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</si>
  <si>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</si>
  <si>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</si>
  <si>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</si>
  <si>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</si>
  <si>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</si>
  <si>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</si>
  <si>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</si>
  <si>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</si>
  <si>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</si>
  <si>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</si>
  <si>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</si>
  <si>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</si>
  <si>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</si>
  <si>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</si>
  <si>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</si>
  <si>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</si>
  <si>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</si>
  <si>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</si>
  <si>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</si>
  <si>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</si>
  <si>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</si>
  <si>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</si>
  <si>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</si>
  <si>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</si>
  <si>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</si>
  <si>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</si>
  <si>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</si>
  <si>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</si>
  <si>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</si>
  <si>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</si>
  <si>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</si>
  <si>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</si>
  <si>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</si>
  <si>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</si>
  <si>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</si>
  <si>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</si>
  <si>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</si>
  <si>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</si>
  <si>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</si>
  <si>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</si>
  <si>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</si>
  <si>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</si>
  <si>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</si>
  <si>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</si>
  <si>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</si>
  <si>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</si>
  <si>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</si>
  <si>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</si>
  <si>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</si>
  <si>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</si>
  <si>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</si>
  <si>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</si>
  <si>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</si>
  <si>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</si>
  <si>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</si>
  <si>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</si>
  <si>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</si>
  <si>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</si>
  <si>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</si>
  <si>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</si>
  <si>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</si>
  <si>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</si>
  <si>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</si>
  <si>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</si>
  <si>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</si>
  <si>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</si>
  <si>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</si>
  <si>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</si>
  <si>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</si>
  <si>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</si>
  <si>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</si>
  <si>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</si>
  <si>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</si>
  <si>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</si>
  <si>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</si>
  <si>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</si>
  <si>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</si>
  <si>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</si>
  <si>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</si>
  <si>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</si>
  <si>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</si>
  <si>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</si>
  <si>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</si>
  <si>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</si>
  <si>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</si>
  <si>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</si>
  <si>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</si>
  <si>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</si>
  <si>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</si>
  <si>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</si>
  <si>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</si>
  <si>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</si>
  <si>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</si>
  <si>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</si>
  <si>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</si>
  <si>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</si>
  <si>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</si>
  <si>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</si>
  <si>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</si>
  <si>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</si>
  <si>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</si>
  <si>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</si>
  <si>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</si>
  <si>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</si>
  <si>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</si>
  <si>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</si>
  <si>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</si>
  <si>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</si>
  <si>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</si>
  <si>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</si>
  <si>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</si>
  <si>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</si>
  <si>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</si>
  <si>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</si>
  <si>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</si>
  <si>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</si>
  <si>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</si>
  <si>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</si>
  <si>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</si>
  <si>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</si>
  <si>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</si>
  <si>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</si>
  <si>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</si>
  <si>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</si>
  <si>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</si>
  <si>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</si>
  <si>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</si>
  <si>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</si>
  <si>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</si>
  <si>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</si>
  <si>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</si>
  <si>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</si>
  <si>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</si>
  <si>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</si>
  <si>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</si>
  <si>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</si>
  <si>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</si>
  <si>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</si>
  <si>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</si>
  <si>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</si>
  <si>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</si>
  <si>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</si>
  <si>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</si>
  <si>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</si>
  <si>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</si>
  <si>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</si>
  <si>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</si>
  <si>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</si>
  <si>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</si>
  <si>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</si>
  <si>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</si>
  <si>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</si>
  <si>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</si>
  <si>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</si>
  <si>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</si>
  <si>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</si>
  <si>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</si>
  <si>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</si>
  <si>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</si>
  <si>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</si>
  <si>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</si>
  <si>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</si>
  <si>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</si>
  <si>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</si>
  <si>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</si>
  <si>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</si>
  <si>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</si>
  <si>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</si>
  <si>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</si>
  <si>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</si>
  <si>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</si>
  <si>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</si>
  <si>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</si>
  <si>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</si>
  <si>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</si>
  <si>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</si>
  <si>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</si>
  <si>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</si>
  <si>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</si>
  <si>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</si>
  <si>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</si>
  <si>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</si>
  <si>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</si>
  <si>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</si>
  <si>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</si>
  <si>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</si>
  <si>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</si>
  <si>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</si>
  <si>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</si>
  <si>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</si>
  <si>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</si>
  <si>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</si>
  <si>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</si>
  <si>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</si>
  <si>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</si>
  <si>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</si>
  <si>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</si>
  <si>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</si>
  <si>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</si>
  <si>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</si>
  <si>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</si>
  <si>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</si>
  <si>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</si>
  <si>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</si>
  <si>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</si>
  <si>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</si>
  <si>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</si>
  <si>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</si>
  <si>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</si>
  <si>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</si>
  <si>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</si>
  <si>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</si>
  <si>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</si>
  <si>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</si>
  <si>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</si>
  <si>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</si>
  <si>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</si>
  <si>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</si>
  <si>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</si>
  <si>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</si>
  <si>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</si>
  <si>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</si>
  <si>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</si>
  <si>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</si>
  <si>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</si>
  <si>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</si>
  <si>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</si>
  <si>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</si>
  <si>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</si>
  <si>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</si>
  <si>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</si>
  <si>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</si>
  <si>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</si>
  <si>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</si>
  <si>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</si>
  <si>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</si>
  <si>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</si>
  <si>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</si>
  <si>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</si>
  <si>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</si>
  <si>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</si>
  <si>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</si>
  <si>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</si>
  <si>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</si>
  <si>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</si>
  <si>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</si>
  <si>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</si>
  <si>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</si>
  <si>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</si>
  <si>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</si>
  <si>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</si>
  <si>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</si>
  <si>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</si>
  <si>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</si>
  <si>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</si>
  <si>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</si>
  <si>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</si>
  <si>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</si>
  <si>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</si>
  <si>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</si>
  <si>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</si>
  <si>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</si>
  <si>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</si>
  <si>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</si>
  <si>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</si>
  <si>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</si>
  <si>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</si>
  <si>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</si>
  <si>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</si>
  <si>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</si>
  <si>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</si>
  <si>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</si>
  <si>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</si>
  <si>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</si>
  <si>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</si>
  <si>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</si>
  <si>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</si>
  <si>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</si>
  <si>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</si>
  <si>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</si>
  <si>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</si>
  <si>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</si>
  <si>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</si>
  <si>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</si>
  <si>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</si>
  <si>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</si>
  <si>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</si>
  <si>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</si>
  <si>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</si>
  <si>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</si>
  <si>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</si>
  <si>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</si>
  <si>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</si>
  <si>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</si>
  <si>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</si>
  <si>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</si>
  <si>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</si>
  <si>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</si>
  <si>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</si>
  <si>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</si>
  <si>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</si>
  <si>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</si>
  <si>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</si>
  <si>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</si>
  <si>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</si>
  <si>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</si>
  <si>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</si>
  <si>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</si>
  <si>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</si>
  <si>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</si>
  <si>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</si>
  <si>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</si>
  <si>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</si>
  <si>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</si>
  <si>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</si>
  <si>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</si>
  <si>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</si>
  <si>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</si>
  <si>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</si>
  <si>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</si>
  <si>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</si>
  <si>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</si>
  <si>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</si>
  <si>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</si>
  <si>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</si>
  <si>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</si>
  <si>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</si>
  <si>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</si>
  <si>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</si>
  <si>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</si>
  <si>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</si>
  <si>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</si>
  <si>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</si>
  <si>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</si>
  <si>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</si>
  <si>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</si>
  <si>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</si>
  <si>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</si>
  <si>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</si>
  <si>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</si>
  <si>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</si>
  <si>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</si>
  <si>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</si>
  <si>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</si>
  <si>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</si>
  <si>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</si>
  <si>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</si>
  <si>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</si>
  <si>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</si>
  <si>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</si>
  <si>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</si>
  <si>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</si>
  <si>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</si>
  <si>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</si>
  <si>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</si>
  <si>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</si>
  <si>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</si>
  <si>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</si>
  <si>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</si>
  <si>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</si>
  <si>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</si>
  <si>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</si>
  <si>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</si>
  <si>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</si>
  <si>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</si>
  <si>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</si>
  <si>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</si>
  <si>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</si>
  <si>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</si>
  <si>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</si>
  <si>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</si>
  <si>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</si>
  <si>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</si>
  <si>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</si>
  <si>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</si>
  <si>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</si>
  <si>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</si>
  <si>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</si>
  <si>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</si>
  <si>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</si>
  <si>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</si>
  <si>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</si>
  <si>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</si>
  <si>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</si>
  <si>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</si>
  <si>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</si>
  <si>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</si>
  <si>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</si>
  <si>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</si>
  <si>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</si>
  <si>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</si>
  <si>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</si>
  <si>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</si>
  <si>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</si>
  <si>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</si>
  <si>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</si>
  <si>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</si>
  <si>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</si>
  <si>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</si>
  <si>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</si>
  <si>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</si>
  <si>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</si>
  <si>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</si>
  <si>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</si>
  <si>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</si>
  <si>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</si>
  <si>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</si>
  <si>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</si>
  <si>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</si>
  <si>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</si>
  <si>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</si>
  <si>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</si>
  <si>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</si>
  <si>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</si>
  <si>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</si>
  <si>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</si>
  <si>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</si>
  <si>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</si>
  <si>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</si>
  <si>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</si>
  <si>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</si>
  <si>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</si>
  <si>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</si>
  <si>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</si>
  <si>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</si>
  <si>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</si>
  <si>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</si>
  <si>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</si>
  <si>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</si>
  <si>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</si>
  <si>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</si>
  <si>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</si>
  <si>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</si>
  <si>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</si>
  <si>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</si>
  <si>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</si>
  <si>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</si>
  <si>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</si>
  <si>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</si>
  <si>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</si>
  <si>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</si>
  <si>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</si>
  <si>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</si>
  <si>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</si>
  <si>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</si>
  <si>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</si>
  <si>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</si>
  <si>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</si>
  <si>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</si>
  <si>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</si>
  <si>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</si>
  <si>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</si>
  <si>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</si>
  <si>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</si>
  <si>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</si>
  <si>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</si>
  <si>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</si>
  <si>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</si>
  <si>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</si>
  <si>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</si>
  <si>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</si>
  <si>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</si>
  <si>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</si>
  <si>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</si>
  <si>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</si>
  <si>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</si>
  <si>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</si>
  <si>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</si>
  <si>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</si>
  <si>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</si>
  <si>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</si>
  <si>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</si>
  <si>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</si>
  <si>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</si>
  <si>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</si>
  <si>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</si>
  <si>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</si>
  <si>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</si>
  <si>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</si>
  <si>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</si>
  <si>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</si>
  <si>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</si>
  <si>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</si>
  <si>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</si>
  <si>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</si>
  <si>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</si>
  <si>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</si>
  <si>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</si>
  <si>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</si>
  <si>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</si>
  <si>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</si>
  <si>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</si>
  <si>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</si>
  <si>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</si>
  <si>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</si>
  <si>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</si>
  <si>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</si>
  <si>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</si>
  <si>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</si>
  <si>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</si>
  <si>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</si>
  <si>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</si>
  <si>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</si>
  <si>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</si>
  <si>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</si>
  <si>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</si>
  <si>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</si>
  <si>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</si>
  <si>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</si>
  <si>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</si>
  <si>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</si>
  <si>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</si>
  <si>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</si>
  <si>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</si>
  <si>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</si>
  <si>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</si>
  <si>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</si>
  <si>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</si>
  <si>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</si>
  <si>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</si>
  <si>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</si>
  <si>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</si>
  <si>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</si>
  <si>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</si>
  <si>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</si>
  <si>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</si>
  <si>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</si>
  <si>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</si>
  <si>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</si>
  <si>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</si>
  <si>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</si>
  <si>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</si>
  <si>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</si>
  <si>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</si>
  <si>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</si>
  <si>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</si>
  <si>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</si>
  <si>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</si>
  <si>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</si>
  <si>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</si>
  <si>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</si>
  <si>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</si>
  <si>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</si>
  <si>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</si>
  <si>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</si>
  <si>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</si>
  <si>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</si>
  <si>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</si>
  <si>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</si>
  <si>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</si>
  <si>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</si>
  <si>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</si>
  <si>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</si>
  <si>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</si>
  <si>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</si>
  <si>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</si>
  <si>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</si>
  <si>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</si>
  <si>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</si>
  <si>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</si>
  <si>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</si>
  <si>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</si>
  <si>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</si>
  <si>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</si>
  <si>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</si>
  <si>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</si>
  <si>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</si>
  <si>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</si>
  <si>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</si>
  <si>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</si>
  <si>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</si>
  <si>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</si>
  <si>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</si>
  <si>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</si>
  <si>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</si>
  <si>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</si>
  <si>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</si>
  <si>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</si>
  <si>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</si>
  <si>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</si>
  <si>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</si>
  <si>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</si>
  <si>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</si>
  <si>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</si>
  <si>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</si>
  <si>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</si>
  <si>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</si>
  <si>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</si>
  <si>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</si>
  <si>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</si>
  <si>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</si>
  <si>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</si>
  <si>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</si>
  <si>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</si>
  <si>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</si>
  <si>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</si>
  <si>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</si>
  <si>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</si>
  <si>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</si>
  <si>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</si>
  <si>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</si>
  <si>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</si>
  <si>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</si>
  <si>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</si>
  <si>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</si>
  <si>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</si>
  <si>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</si>
  <si>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</si>
  <si>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</si>
  <si>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</si>
  <si>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</si>
  <si>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</si>
  <si>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</si>
  <si>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</si>
  <si>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</si>
  <si>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</si>
  <si>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</si>
  <si>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</si>
  <si>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</si>
  <si>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</si>
  <si>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</si>
  <si>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</si>
  <si>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</si>
  <si>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</si>
  <si>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</si>
  <si>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</si>
  <si>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</si>
  <si>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</si>
  <si>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</si>
  <si>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</si>
  <si>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</si>
  <si>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</si>
  <si>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</si>
  <si>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</si>
  <si>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</si>
  <si>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</si>
  <si>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</si>
  <si>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</si>
  <si>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</si>
  <si>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</si>
  <si>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</si>
  <si>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</si>
  <si>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</si>
  <si>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</si>
  <si>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</si>
  <si>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</si>
  <si>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</si>
  <si>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</si>
  <si>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</si>
  <si>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</si>
  <si>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</si>
  <si>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</si>
  <si>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</si>
  <si>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</si>
  <si>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</si>
  <si>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</si>
  <si>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</si>
  <si>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</si>
  <si>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</si>
  <si>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</si>
  <si>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</si>
  <si>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</si>
  <si>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</si>
  <si>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</si>
  <si>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</si>
  <si>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</si>
  <si>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</si>
  <si>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</si>
  <si>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</si>
  <si>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</si>
  <si>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</si>
  <si>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</si>
  <si>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</si>
  <si>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</si>
  <si>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</si>
  <si>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</si>
  <si>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</si>
  <si>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</si>
  <si>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</si>
  <si>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</si>
  <si>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</si>
  <si>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</si>
  <si>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</si>
  <si>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</si>
  <si>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</si>
  <si>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</si>
  <si>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</si>
  <si>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</si>
  <si>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</si>
  <si>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</si>
  <si>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</si>
  <si>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</si>
  <si>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</si>
  <si>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</si>
  <si>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</si>
  <si>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</si>
  <si>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</si>
  <si>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</si>
  <si>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</si>
  <si>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</si>
  <si>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</si>
  <si>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</si>
  <si>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</si>
  <si>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</si>
  <si>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</si>
  <si>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</si>
  <si>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</si>
  <si>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</si>
  <si>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</si>
  <si>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</si>
  <si>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</si>
  <si>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</si>
  <si>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</si>
  <si>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</si>
  <si>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</si>
  <si>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</si>
  <si>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</si>
  <si>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</si>
  <si>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</si>
  <si>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</si>
  <si>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</si>
  <si>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</si>
  <si>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</si>
  <si>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</si>
  <si>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</si>
  <si>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</si>
  <si>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</si>
  <si>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</si>
  <si>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</si>
  <si>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</si>
  <si>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</si>
  <si>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</si>
  <si>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</si>
  <si>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</si>
  <si>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</si>
  <si>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</si>
  <si>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</si>
  <si>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</si>
  <si>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</si>
  <si>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</si>
  <si>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</si>
  <si>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</si>
  <si>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</si>
  <si>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</si>
  <si>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</si>
  <si>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</si>
  <si>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</si>
  <si>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</si>
  <si>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</si>
  <si>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</si>
  <si>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</si>
  <si>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</si>
  <si>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</si>
  <si>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</si>
  <si>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</si>
  <si>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</si>
  <si>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</si>
  <si>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</si>
  <si>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</si>
  <si>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</si>
  <si>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</si>
  <si>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</si>
  <si>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</si>
  <si>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</si>
  <si>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</si>
  <si>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</si>
  <si>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</si>
  <si>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</si>
  <si>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</si>
  <si>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</si>
  <si>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</si>
  <si>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</si>
  <si>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</si>
  <si>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</si>
  <si>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</si>
  <si>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</si>
  <si>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</si>
  <si>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</si>
  <si>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</si>
  <si>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</si>
  <si>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</si>
  <si>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</si>
  <si>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</si>
  <si>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</si>
  <si>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</si>
  <si>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</si>
  <si>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</si>
  <si>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</si>
  <si>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</si>
  <si>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</si>
  <si>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</si>
  <si>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</si>
  <si>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</si>
  <si>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</si>
  <si>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</si>
  <si>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</si>
  <si>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</si>
  <si>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</si>
  <si>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</si>
  <si>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</si>
  <si>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</si>
  <si>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</si>
  <si>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</si>
  <si>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</si>
  <si>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</si>
  <si>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</si>
  <si>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</si>
  <si>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</si>
  <si>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</si>
  <si>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</si>
  <si>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</si>
  <si>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</si>
  <si>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</si>
  <si>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</si>
  <si>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</si>
  <si>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</si>
  <si>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</si>
  <si>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</si>
  <si>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</si>
  <si>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</si>
  <si>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</si>
  <si>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</si>
  <si>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</si>
  <si>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</si>
  <si>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</si>
  <si>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</si>
  <si>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</si>
  <si>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</si>
  <si>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</si>
  <si>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</si>
  <si>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</si>
  <si>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</si>
  <si>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</si>
  <si>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</si>
  <si>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</si>
  <si>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</si>
  <si>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</si>
  <si>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</si>
  <si>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</si>
  <si>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</si>
  <si>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</si>
  <si>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</si>
  <si>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</si>
  <si>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</si>
  <si>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</si>
  <si>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</si>
  <si>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</si>
  <si>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</si>
  <si>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</si>
  <si>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</si>
  <si>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</si>
  <si>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</si>
  <si>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</si>
  <si>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</si>
  <si>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</si>
  <si>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</si>
  <si>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</si>
  <si>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</si>
  <si>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</si>
  <si>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</si>
  <si>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</si>
  <si>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</si>
  <si>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</si>
  <si>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</si>
  <si>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</si>
  <si>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</si>
  <si>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</si>
  <si>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</si>
  <si>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</si>
  <si>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</si>
  <si>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</si>
  <si>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</si>
  <si>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</si>
  <si>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</si>
  <si>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</si>
  <si>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</si>
  <si>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</si>
  <si>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</si>
  <si>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</si>
  <si>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</si>
  <si>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</si>
  <si>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</si>
  <si>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</si>
  <si>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</si>
  <si>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</si>
  <si>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</si>
  <si>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</si>
  <si>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</si>
  <si>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</si>
  <si>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</si>
  <si>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</si>
  <si>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</si>
  <si>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</si>
  <si>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</si>
  <si>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</si>
  <si>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</si>
  <si>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</si>
  <si>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</si>
  <si>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</si>
  <si>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</si>
  <si>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</si>
  <si>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</si>
  <si>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</si>
  <si>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</si>
  <si>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</si>
  <si>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</si>
  <si>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</si>
  <si>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</si>
  <si>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</si>
  <si>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</si>
  <si>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</si>
  <si>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</si>
  <si>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</si>
  <si>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</si>
  <si>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</si>
  <si>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</si>
  <si>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</si>
  <si>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</si>
  <si>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</si>
  <si>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</si>
  <si>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</si>
  <si>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</si>
  <si>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</si>
  <si>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</si>
  <si>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</si>
  <si>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</si>
  <si>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</si>
  <si>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</si>
  <si>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</si>
  <si>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</si>
  <si>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</si>
  <si>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</si>
  <si>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</si>
  <si>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</si>
  <si>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</si>
  <si>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</si>
  <si>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</si>
  <si>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</si>
  <si>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</si>
  <si>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</si>
  <si>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</si>
  <si>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</si>
  <si>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</si>
  <si>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</si>
  <si>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</si>
  <si>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</si>
  <si>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</si>
  <si>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</si>
  <si>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</si>
  <si>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</si>
  <si>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</si>
  <si>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</si>
  <si>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</si>
  <si>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</si>
  <si>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</si>
  <si>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</si>
  <si>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</si>
  <si>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</si>
  <si>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</si>
  <si>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</si>
  <si>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</si>
  <si>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</si>
  <si>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</si>
  <si>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</si>
  <si>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</si>
  <si>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</si>
  <si>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</si>
  <si>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</si>
  <si>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</si>
  <si>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</si>
  <si>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</si>
  <si>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</si>
  <si>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</si>
  <si>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</si>
  <si>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</si>
  <si>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</si>
  <si>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</si>
  <si>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</si>
  <si>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</si>
  <si>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</si>
  <si>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</si>
  <si>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</si>
  <si>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</si>
  <si>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</si>
  <si>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</si>
  <si>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</si>
  <si>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</si>
  <si>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</si>
  <si>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</si>
  <si>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</si>
  <si>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</si>
  <si>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</si>
  <si>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</si>
  <si>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</si>
  <si>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</si>
  <si>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</si>
  <si>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</si>
  <si>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</si>
  <si>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</si>
  <si>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</si>
  <si>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</si>
  <si>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</si>
  <si>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</si>
  <si>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</si>
  <si>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</si>
  <si>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</si>
  <si>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</si>
  <si>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</si>
  <si>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</si>
  <si>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</si>
  <si>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</si>
  <si>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</si>
  <si>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</si>
  <si>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</si>
  <si>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</si>
  <si>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</si>
  <si>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</si>
  <si>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</si>
  <si>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</si>
  <si>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</si>
  <si>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</si>
  <si>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</si>
  <si>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</si>
  <si>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</si>
  <si>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</si>
  <si>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</si>
  <si>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</si>
  <si>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</si>
  <si>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</si>
  <si>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</si>
  <si>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</si>
  <si>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</si>
  <si>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</si>
  <si>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</si>
  <si>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</si>
  <si>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</si>
  <si>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</si>
  <si>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</si>
  <si>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</si>
  <si>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</si>
  <si>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</si>
  <si>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</si>
  <si>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</si>
  <si>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</si>
  <si>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</si>
  <si>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</si>
  <si>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</si>
  <si>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</si>
  <si>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</si>
  <si>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</si>
  <si>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</si>
  <si>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</si>
  <si>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</si>
  <si>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</si>
  <si>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</si>
  <si>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</si>
  <si>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</si>
  <si>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</si>
  <si>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</si>
  <si>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</si>
  <si>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</si>
  <si>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</si>
  <si>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</si>
  <si>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</si>
  <si>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</si>
  <si>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</si>
  <si>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</si>
  <si>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</si>
  <si>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</si>
  <si>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</si>
  <si>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</si>
  <si>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</si>
  <si>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</si>
  <si>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</si>
  <si>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</si>
  <si>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</si>
  <si>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</si>
  <si>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</si>
  <si>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</si>
  <si>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</si>
  <si>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</si>
  <si>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</si>
  <si>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</si>
  <si>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</si>
  <si>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</si>
  <si>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</si>
  <si>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</si>
  <si>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</si>
  <si>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</si>
  <si>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</si>
  <si>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</si>
  <si>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</si>
  <si>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</si>
  <si>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</si>
  <si>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</si>
  <si>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</si>
  <si>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</si>
  <si>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</si>
  <si>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</si>
  <si>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</si>
  <si>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</si>
  <si>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</si>
  <si>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</si>
  <si>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</si>
  <si>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</si>
  <si>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</si>
  <si>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</si>
  <si>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</si>
  <si>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</si>
  <si>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</si>
  <si>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</si>
  <si>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</si>
  <si>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</si>
  <si>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</si>
  <si>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</si>
  <si>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</si>
  <si>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</si>
  <si>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</si>
  <si>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</si>
  <si>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</si>
  <si>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</si>
  <si>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</si>
  <si>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</si>
  <si>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</si>
  <si>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</si>
  <si>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</si>
  <si>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</si>
  <si>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</si>
  <si>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</si>
  <si>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</si>
  <si>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</si>
  <si>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</si>
  <si>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</si>
  <si>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</si>
  <si>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</si>
  <si>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</si>
  <si>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</si>
  <si>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</si>
  <si>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</si>
  <si>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</si>
  <si>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</si>
  <si>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</si>
  <si>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</si>
  <si>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</si>
  <si>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</si>
  <si>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</si>
  <si>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</si>
  <si>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</si>
  <si>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</si>
  <si>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</si>
  <si>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</si>
  <si>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</si>
  <si>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</si>
  <si>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</si>
  <si>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</si>
  <si>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</si>
  <si>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</si>
  <si>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</si>
  <si>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</si>
  <si>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</si>
  <si>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</si>
  <si>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</si>
  <si>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</si>
  <si>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</si>
  <si>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</si>
  <si>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</si>
  <si>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</si>
  <si>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</si>
  <si>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</si>
  <si>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</si>
  <si>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</si>
  <si>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</si>
  <si>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</si>
  <si>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</si>
  <si>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</si>
  <si>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</si>
  <si>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</si>
  <si>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</si>
  <si>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</si>
  <si>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</si>
  <si>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</si>
  <si>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</si>
  <si>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</si>
  <si>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</si>
  <si>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</si>
  <si>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</si>
  <si>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</si>
  <si>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</si>
  <si>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</si>
  <si>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</si>
  <si>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</si>
  <si>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</si>
  <si>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</si>
  <si>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</si>
  <si>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</si>
  <si>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</si>
  <si>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</si>
  <si>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</si>
  <si>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</si>
  <si>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</si>
  <si>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</si>
  <si>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</si>
  <si>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</si>
  <si>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</si>
  <si>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</si>
  <si>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</si>
  <si>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</si>
  <si>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</si>
  <si>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</si>
  <si>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</si>
  <si>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</si>
  <si>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</si>
  <si>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</si>
  <si>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</si>
  <si>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</si>
  <si>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</si>
  <si>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</si>
  <si>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</si>
  <si>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</si>
  <si>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</si>
  <si>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</si>
  <si>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</si>
  <si>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</si>
  <si>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</si>
  <si>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</si>
  <si>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</si>
  <si>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</si>
  <si>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</si>
  <si>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</si>
  <si>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</si>
  <si>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</si>
  <si>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</si>
  <si>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</si>
  <si>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</si>
  <si>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</si>
  <si>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</si>
  <si>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</si>
  <si>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</si>
  <si>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</si>
  <si>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</si>
  <si>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</si>
  <si>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</si>
  <si>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</si>
  <si>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</si>
  <si>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</si>
  <si>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</si>
  <si>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</si>
  <si>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</si>
  <si>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</si>
  <si>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</si>
  <si>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</si>
  <si>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</si>
  <si>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</si>
  <si>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</si>
  <si>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</si>
  <si>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</si>
  <si>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</si>
  <si>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</si>
  <si>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</si>
  <si>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</si>
  <si>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</si>
  <si>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</si>
  <si>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</si>
  <si>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</si>
  <si>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</si>
  <si>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</si>
  <si>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</si>
  <si>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</si>
  <si>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</si>
  <si>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</si>
  <si>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</si>
  <si>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</si>
  <si>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</si>
  <si>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</si>
  <si>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</si>
  <si>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</si>
  <si>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</si>
  <si>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</si>
  <si>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</si>
  <si>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</si>
  <si>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</si>
  <si>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</si>
  <si>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</si>
  <si>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</si>
  <si>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</si>
  <si>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</si>
  <si>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</si>
  <si>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</si>
  <si>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</si>
  <si>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</si>
  <si>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</si>
  <si>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</si>
  <si>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</si>
  <si>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</si>
  <si>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</si>
  <si>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</si>
  <si>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</si>
  <si>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</si>
  <si>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</si>
  <si>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</si>
  <si>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</si>
  <si>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</si>
  <si>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</si>
  <si>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</si>
  <si>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</si>
  <si>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</si>
  <si>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</si>
  <si>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</si>
  <si>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</si>
  <si>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</si>
  <si>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</si>
  <si>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</si>
  <si>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</si>
  <si>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</si>
  <si>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</si>
  <si>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</si>
  <si>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</si>
  <si>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</si>
  <si>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</si>
  <si>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</si>
  <si>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</si>
  <si>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</si>
  <si>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</si>
  <si>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</si>
  <si>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</si>
  <si>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</si>
  <si>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</si>
  <si>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</si>
  <si>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</si>
  <si>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</si>
  <si>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</si>
  <si>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</si>
  <si>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</si>
  <si>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</si>
  <si>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</si>
  <si>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</si>
  <si>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</si>
  <si>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</si>
  <si>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</si>
  <si>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</si>
  <si>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</si>
  <si>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</si>
  <si>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</si>
  <si>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</si>
  <si>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</si>
  <si>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</si>
  <si>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</si>
  <si>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</si>
  <si>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</si>
  <si>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</si>
  <si>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</si>
  <si>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</si>
  <si>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</si>
  <si>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</si>
  <si>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</si>
  <si>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</si>
  <si>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</si>
  <si>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</si>
  <si>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</si>
  <si>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</si>
  <si>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</si>
  <si>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</si>
  <si>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</si>
  <si>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</si>
  <si>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</si>
  <si>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</si>
  <si>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</si>
  <si>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</si>
  <si>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</si>
  <si>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</si>
  <si>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</si>
  <si>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</si>
  <si>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</si>
  <si>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</si>
  <si>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</si>
  <si>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</si>
  <si>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</si>
  <si>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</si>
  <si>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</si>
  <si>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</si>
  <si>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</si>
  <si>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</si>
  <si>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</si>
  <si>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</si>
  <si>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</si>
  <si>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</si>
  <si>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</si>
  <si>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</si>
  <si>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</si>
  <si>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</si>
  <si>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</si>
  <si>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</si>
  <si>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</si>
  <si>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</si>
  <si>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</si>
  <si>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</si>
  <si>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</si>
  <si>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</si>
  <si>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</si>
  <si>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</si>
  <si>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</si>
  <si>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</si>
  <si>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</si>
  <si>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</si>
  <si>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</si>
  <si>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</si>
  <si>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</si>
  <si>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</si>
  <si>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</si>
  <si>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</si>
  <si>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</si>
  <si>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</si>
  <si>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</si>
  <si>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</si>
  <si>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</si>
  <si>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</si>
  <si>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</si>
  <si>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</si>
  <si>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</si>
  <si>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</si>
  <si>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</si>
  <si>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</si>
  <si>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</si>
  <si>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</si>
  <si>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</si>
  <si>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</si>
  <si>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</si>
  <si>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</si>
  <si>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</si>
  <si>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</si>
  <si>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</si>
  <si>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</si>
  <si>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</si>
  <si>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</si>
  <si>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</si>
  <si>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</si>
  <si>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</si>
  <si>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</si>
  <si>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</si>
  <si>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</si>
  <si>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</si>
  <si>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</si>
  <si>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</si>
  <si>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</si>
  <si>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</si>
  <si>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</si>
  <si>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</si>
  <si>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</si>
  <si>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</si>
  <si>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</si>
  <si>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</si>
  <si>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</si>
  <si>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</si>
  <si>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</si>
  <si>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</si>
  <si>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</si>
  <si>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</si>
  <si>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</si>
  <si>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</si>
  <si>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</si>
  <si>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</si>
  <si>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</si>
  <si>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</si>
  <si>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</si>
  <si>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</si>
  <si>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</si>
  <si>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</si>
  <si>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</si>
  <si>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</si>
  <si>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</si>
  <si>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</si>
  <si>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</si>
  <si>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</si>
  <si>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</si>
  <si>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</si>
  <si>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</si>
  <si>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</si>
  <si>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</si>
  <si>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</si>
  <si>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</si>
  <si>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</si>
  <si>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</si>
  <si>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</si>
  <si>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</si>
  <si>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</si>
  <si>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</si>
  <si>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</si>
  <si>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</si>
  <si>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</si>
  <si>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</si>
  <si>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</si>
  <si>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</si>
  <si>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</si>
  <si>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</si>
  <si>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</si>
  <si>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</si>
  <si>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</si>
  <si>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</si>
  <si>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</si>
  <si>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</si>
  <si>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</si>
  <si>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</si>
  <si>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</si>
  <si>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</si>
  <si>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</si>
  <si>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</si>
  <si>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</si>
  <si>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</si>
  <si>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</si>
  <si>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</si>
  <si>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</si>
  <si>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</si>
  <si>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</si>
  <si>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</si>
  <si>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</si>
  <si>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</si>
  <si>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</si>
  <si>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</si>
  <si>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</si>
  <si>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</si>
  <si>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</si>
  <si>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</si>
  <si>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</si>
  <si>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</si>
  <si>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</si>
  <si>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</si>
  <si>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</si>
  <si>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</si>
  <si>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</si>
  <si>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</si>
  <si>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</si>
  <si>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</si>
  <si>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</si>
  <si>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</si>
  <si>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</si>
  <si>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</si>
  <si>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</si>
  <si>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</si>
  <si>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</si>
  <si>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</si>
  <si>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</si>
  <si>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</si>
  <si>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</si>
  <si>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</si>
  <si>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</si>
  <si>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</si>
  <si>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</si>
  <si>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</si>
  <si>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</si>
  <si>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</si>
  <si>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</si>
  <si>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</si>
  <si>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</si>
  <si>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</si>
  <si>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</si>
  <si>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</si>
  <si>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</si>
  <si>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</si>
  <si>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</si>
  <si>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</si>
  <si>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</si>
  <si>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</si>
  <si>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</si>
  <si>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</si>
  <si>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</si>
  <si>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</si>
  <si>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</si>
  <si>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</si>
  <si>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</si>
  <si>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</si>
  <si>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</si>
  <si>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</si>
  <si>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</si>
  <si>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</si>
  <si>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</si>
  <si>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</si>
  <si>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</si>
  <si>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</si>
  <si>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</si>
  <si>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</si>
  <si>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</si>
  <si>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</si>
  <si>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</si>
  <si>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</si>
  <si>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</si>
  <si>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</si>
  <si>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</si>
  <si>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</si>
  <si>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</si>
  <si>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</si>
  <si>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</si>
  <si>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</si>
  <si>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</si>
  <si>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</si>
  <si>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</si>
  <si>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</si>
  <si>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</si>
  <si>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</si>
  <si>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</si>
  <si>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</si>
  <si>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</si>
  <si>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</si>
  <si>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</si>
  <si>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</si>
  <si>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</si>
  <si>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</si>
  <si>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</si>
  <si>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</si>
  <si>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</si>
  <si>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</si>
  <si>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</si>
  <si>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</si>
  <si>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</si>
  <si>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</si>
  <si>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</si>
  <si>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</si>
  <si>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</si>
  <si>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</si>
  <si>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</si>
  <si>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</si>
  <si>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</si>
  <si>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</si>
  <si>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</si>
  <si>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</si>
  <si>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</si>
  <si>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</si>
  <si>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</si>
  <si>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</si>
  <si>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</si>
  <si>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</si>
  <si>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</si>
  <si>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</si>
  <si>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</si>
  <si>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</si>
  <si>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</si>
  <si>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</si>
  <si>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</si>
  <si>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</si>
  <si>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</si>
  <si>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</si>
  <si>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</si>
  <si>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</si>
  <si>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</si>
  <si>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</si>
  <si>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</si>
  <si>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</si>
  <si>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</si>
  <si>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</si>
  <si>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</si>
  <si>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</si>
  <si>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</si>
  <si>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</si>
  <si>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</si>
  <si>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</si>
  <si>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</si>
  <si>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</si>
  <si>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</si>
  <si>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</si>
  <si>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</si>
  <si>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</si>
  <si>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</si>
  <si>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</si>
  <si>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</si>
  <si>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</si>
  <si>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</si>
  <si>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</si>
  <si>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</si>
  <si>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</si>
  <si>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</si>
  <si>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</si>
  <si>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</si>
  <si>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</si>
  <si>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</si>
  <si>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</si>
  <si>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</si>
  <si>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</si>
  <si>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</si>
  <si>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</si>
  <si>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</si>
  <si>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</si>
  <si>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</si>
  <si>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</si>
  <si>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</si>
  <si>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</si>
  <si>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</si>
  <si>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</si>
  <si>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</si>
  <si>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</si>
  <si>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</si>
  <si>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</si>
  <si>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</si>
  <si>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</si>
  <si>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</si>
  <si>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</si>
  <si>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</si>
  <si>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</si>
  <si>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</si>
  <si>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</si>
  <si>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</si>
  <si>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</si>
  <si>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</si>
  <si>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</si>
  <si>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</si>
  <si>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</si>
  <si>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</si>
  <si>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</si>
  <si>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</si>
  <si>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</si>
  <si>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</si>
  <si>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</si>
  <si>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</si>
  <si>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</si>
  <si>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</si>
  <si>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</si>
  <si>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</si>
  <si>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</si>
  <si>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</si>
  <si>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</si>
  <si>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</si>
  <si>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</si>
  <si>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</si>
  <si>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</si>
  <si>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</si>
  <si>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</si>
  <si>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</si>
  <si>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</si>
  <si>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</si>
  <si>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</si>
  <si>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</si>
  <si>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</si>
  <si>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</si>
  <si>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</si>
  <si>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</si>
  <si>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</si>
  <si>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</si>
  <si>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</si>
  <si>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</si>
  <si>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</si>
  <si>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</si>
  <si>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</si>
  <si>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</si>
  <si>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</si>
  <si>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</si>
  <si>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</si>
  <si>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</si>
  <si>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</si>
  <si>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</si>
  <si>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</si>
  <si>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</si>
  <si>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</si>
  <si>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</si>
  <si>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</si>
  <si>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</si>
  <si>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</si>
  <si>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</si>
  <si>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</si>
  <si>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</si>
  <si>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</si>
  <si>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</si>
  <si>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</si>
  <si>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</si>
  <si>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</si>
  <si>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</si>
  <si>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</si>
  <si>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</si>
  <si>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</si>
  <si>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</si>
  <si>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</si>
  <si>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</si>
  <si>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</si>
  <si>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</si>
  <si>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</si>
  <si>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</si>
  <si>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</si>
  <si>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</si>
  <si>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</si>
  <si>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</si>
  <si>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</si>
  <si>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</si>
  <si>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</si>
  <si>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</si>
  <si>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</si>
  <si>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</si>
  <si>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</si>
  <si>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</si>
  <si>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</si>
  <si>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</si>
  <si>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</si>
  <si>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</si>
  <si>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</si>
  <si>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</si>
  <si>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</si>
  <si>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</si>
  <si>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</si>
  <si>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</si>
  <si>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</si>
  <si>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</si>
  <si>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</si>
  <si>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</si>
  <si>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</si>
  <si>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</si>
  <si>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</si>
  <si>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</si>
  <si>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</si>
  <si>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</si>
  <si>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</si>
  <si>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</si>
  <si>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</si>
  <si>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</si>
  <si>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</si>
  <si>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</si>
  <si>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</si>
  <si>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</si>
  <si>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</si>
  <si>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</si>
  <si>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</si>
  <si>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</si>
  <si>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</si>
  <si>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</si>
  <si>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</si>
  <si>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</si>
  <si>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</si>
  <si>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</si>
  <si>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</si>
  <si>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</si>
  <si>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</si>
  <si>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</si>
  <si>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</si>
  <si>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</si>
  <si>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</si>
  <si>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</si>
  <si>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</si>
  <si>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</si>
  <si>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</si>
  <si>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</si>
  <si>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</si>
  <si>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</si>
  <si>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</si>
  <si>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</si>
  <si>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</si>
  <si>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</si>
  <si>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</si>
  <si>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</si>
  <si>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</si>
  <si>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</si>
  <si>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</si>
  <si>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</si>
  <si>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</si>
  <si>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</si>
  <si>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</si>
  <si>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</si>
  <si>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</si>
  <si>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</si>
  <si>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</si>
  <si>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</si>
  <si>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</si>
  <si>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</si>
  <si>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</si>
  <si>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</si>
  <si>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</si>
  <si>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</si>
  <si>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</si>
  <si>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</si>
  <si>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</si>
  <si>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</si>
  <si>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</si>
  <si>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</si>
  <si>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</si>
  <si>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</si>
  <si>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</si>
  <si>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</si>
  <si>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</si>
  <si>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</si>
  <si>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</si>
  <si>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</si>
  <si>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</si>
  <si>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</si>
  <si>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</si>
  <si>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</si>
  <si>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</si>
  <si>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</si>
  <si>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</si>
  <si>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</si>
  <si>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</si>
  <si>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</si>
  <si>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</si>
  <si>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</si>
  <si>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</si>
  <si>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</si>
  <si>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</si>
  <si>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</si>
  <si>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</si>
  <si>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</si>
  <si>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</si>
  <si>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</si>
  <si>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</si>
  <si>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</si>
  <si>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</si>
  <si>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</si>
  <si>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</si>
  <si>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</si>
  <si>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</si>
  <si>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</si>
  <si>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</si>
  <si>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</si>
  <si>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</si>
  <si>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</si>
  <si>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</si>
  <si>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</si>
  <si>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</si>
  <si>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</si>
  <si>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</si>
  <si>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</si>
  <si>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</si>
  <si>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</si>
  <si>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</si>
  <si>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</si>
  <si>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</si>
  <si>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</si>
  <si>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</si>
  <si>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</si>
  <si>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</si>
  <si>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</si>
  <si>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</si>
  <si>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</si>
  <si>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</si>
  <si>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</si>
  <si>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</si>
  <si>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</si>
  <si>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</si>
  <si>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</si>
  <si>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</si>
  <si>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</si>
  <si>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</si>
  <si>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</si>
  <si>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</si>
  <si>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</si>
  <si>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</si>
  <si>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</si>
  <si>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</si>
  <si>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</si>
  <si>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</si>
  <si>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</si>
  <si>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</si>
  <si>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</si>
  <si>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</si>
  <si>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</si>
  <si>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</si>
  <si>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</si>
  <si>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</si>
  <si>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</si>
  <si>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</si>
  <si>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</si>
  <si>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</si>
  <si>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</si>
  <si>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</si>
  <si>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</si>
  <si>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</si>
  <si>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</si>
  <si>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</si>
  <si>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</si>
  <si>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</si>
  <si>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</si>
  <si>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</si>
  <si>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</si>
  <si>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</si>
  <si>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</si>
  <si>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</si>
  <si>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</si>
  <si>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</si>
  <si>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</si>
  <si>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</si>
  <si>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</si>
  <si>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</si>
  <si>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</si>
  <si>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</si>
  <si>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</si>
  <si>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</si>
  <si>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</si>
  <si>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</si>
  <si>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</si>
  <si>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</si>
  <si>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</si>
  <si>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</si>
  <si>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</si>
  <si>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</si>
  <si>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</si>
  <si>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</si>
  <si>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</si>
  <si>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</si>
  <si>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</si>
  <si>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</si>
  <si>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</si>
  <si>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</si>
  <si>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</si>
  <si>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</si>
  <si>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</si>
  <si>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</si>
  <si>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</si>
  <si>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</si>
  <si>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</si>
  <si>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</si>
  <si>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</si>
  <si>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</si>
  <si>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</si>
  <si>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</si>
  <si>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</si>
  <si>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</si>
  <si>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</si>
  <si>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</si>
  <si>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</si>
  <si>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</si>
  <si>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</si>
  <si>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</si>
  <si>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</si>
  <si>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</si>
  <si>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</si>
  <si>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</si>
  <si>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</si>
  <si>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</si>
  <si>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</si>
  <si>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</si>
  <si>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</si>
  <si>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</si>
  <si>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</si>
  <si>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</si>
  <si>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</si>
  <si>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</si>
  <si>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</si>
  <si>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</si>
  <si>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</si>
  <si>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</si>
  <si>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</si>
  <si>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</si>
  <si>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</si>
  <si>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</si>
  <si>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</si>
  <si>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</si>
  <si>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</si>
  <si>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</si>
  <si>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</si>
  <si>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</si>
  <si>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</si>
  <si>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</si>
  <si>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</si>
  <si>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</si>
  <si>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</si>
  <si>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</si>
  <si>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</si>
  <si>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</si>
  <si>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</si>
  <si>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</si>
  <si>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</si>
  <si>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</si>
  <si>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</si>
  <si>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</si>
  <si>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</si>
  <si>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</si>
  <si>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</si>
  <si>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</si>
  <si>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</si>
  <si>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</si>
  <si>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</si>
  <si>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</si>
  <si>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</si>
  <si>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</si>
  <si>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</si>
  <si>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</si>
  <si>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</si>
  <si>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</si>
  <si>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</si>
  <si>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</si>
  <si>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</si>
  <si>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</si>
  <si>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</si>
  <si>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</si>
  <si>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</si>
  <si>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</si>
  <si>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</si>
  <si>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</si>
  <si>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</si>
  <si>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</si>
  <si>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</si>
  <si>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</si>
  <si>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</si>
  <si>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</si>
  <si>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</si>
  <si>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</si>
  <si>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</si>
  <si>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</si>
  <si>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</si>
  <si>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</si>
  <si>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</si>
  <si>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</si>
  <si>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</si>
  <si>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</si>
  <si>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</si>
  <si>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</si>
  <si>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</si>
  <si>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</si>
  <si>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</si>
  <si>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</si>
  <si>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</si>
  <si>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</si>
  <si>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</si>
  <si>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</si>
  <si>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</si>
  <si>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</si>
  <si>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</si>
  <si>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</si>
  <si>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</si>
  <si>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</si>
  <si>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</si>
  <si>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</si>
  <si>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</si>
  <si>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</si>
  <si>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</si>
  <si>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</si>
  <si>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</si>
  <si>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</si>
  <si>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</si>
  <si>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</si>
  <si>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</si>
  <si>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</si>
  <si>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</si>
  <si>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</si>
  <si>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</si>
  <si>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</si>
  <si>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</si>
  <si>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</si>
  <si>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</si>
  <si>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</si>
  <si>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</si>
  <si>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</si>
  <si>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</si>
  <si>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</si>
  <si>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</si>
  <si>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</si>
  <si>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</si>
  <si>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</si>
  <si>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</si>
  <si>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</si>
  <si>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</si>
  <si>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</si>
  <si>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</si>
  <si>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</si>
  <si>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</si>
  <si>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</si>
  <si>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</si>
  <si>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</si>
  <si>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</si>
  <si>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</si>
  <si>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</si>
  <si>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</si>
  <si>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</si>
  <si>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</si>
  <si>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</si>
  <si>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</si>
  <si>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</si>
  <si>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</si>
  <si>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</si>
  <si>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</si>
  <si>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</si>
  <si>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</si>
  <si>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</si>
  <si>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</si>
  <si>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</si>
  <si>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</si>
  <si>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</si>
  <si>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</si>
  <si>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</si>
  <si>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</si>
  <si>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</si>
  <si>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</si>
  <si>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</si>
  <si>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</si>
  <si>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</si>
  <si>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</si>
  <si>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</si>
  <si>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</si>
  <si>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</si>
  <si>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</si>
  <si>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</si>
  <si>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</si>
  <si>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</si>
  <si>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</si>
  <si>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</si>
  <si>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</si>
  <si>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</si>
  <si>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</si>
  <si>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</si>
  <si>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</si>
  <si>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</si>
  <si>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</si>
  <si>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</si>
  <si>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</si>
  <si>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</si>
  <si>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</si>
  <si>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</si>
  <si>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</si>
  <si>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</si>
  <si>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</si>
  <si>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</si>
  <si>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</si>
  <si>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</si>
  <si>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</si>
  <si>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</si>
  <si>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</si>
  <si>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</si>
  <si>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</si>
  <si>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</si>
  <si>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</si>
  <si>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</si>
  <si>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</si>
  <si>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</si>
  <si>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</si>
  <si>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</si>
  <si>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</si>
  <si>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</si>
  <si>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</si>
  <si>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</si>
  <si>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</si>
  <si>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</si>
  <si>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</si>
  <si>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</si>
  <si>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</si>
  <si>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</si>
  <si>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</si>
  <si>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</si>
  <si>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</si>
  <si>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</si>
  <si>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</si>
  <si>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</si>
  <si>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</si>
  <si>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</si>
  <si>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</si>
  <si>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</si>
  <si>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</si>
  <si>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</si>
  <si>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</si>
  <si>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</si>
  <si>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</si>
  <si>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</si>
  <si>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</si>
  <si>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</si>
  <si>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</si>
  <si>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</si>
  <si>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</si>
  <si>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</si>
  <si>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</si>
  <si>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</si>
  <si>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</si>
  <si>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</si>
  <si>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</si>
  <si>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</si>
  <si>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</si>
  <si>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</si>
  <si>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</si>
  <si>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</si>
  <si>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</si>
  <si>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</si>
  <si>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</si>
  <si>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</si>
  <si>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</si>
  <si>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</si>
  <si>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</si>
  <si>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</si>
  <si>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</si>
  <si>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</si>
  <si>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</si>
  <si>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</si>
  <si>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</si>
  <si>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</si>
  <si>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</si>
  <si>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</si>
  <si>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</si>
  <si>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</si>
  <si>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</si>
  <si>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</si>
  <si>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</si>
  <si>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</si>
  <si>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</si>
  <si>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</si>
  <si>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</si>
  <si>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</si>
  <si>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</si>
  <si>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</si>
  <si>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</si>
  <si>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</si>
  <si>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</si>
  <si>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</si>
  <si>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</si>
  <si>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</si>
  <si>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</si>
  <si>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</si>
  <si>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</si>
  <si>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</si>
  <si>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</si>
  <si>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</si>
  <si>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</si>
  <si>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</si>
  <si>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</si>
  <si>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</si>
  <si>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</si>
  <si>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</si>
  <si>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</si>
  <si>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</si>
  <si>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</si>
  <si>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</si>
  <si>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</si>
  <si>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</si>
  <si>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</si>
  <si>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</si>
  <si>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</si>
  <si>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</si>
  <si>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</si>
  <si>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</si>
  <si>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</si>
  <si>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</si>
  <si>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</si>
  <si>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</si>
  <si>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</si>
  <si>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</si>
  <si>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</si>
  <si>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</si>
  <si>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</si>
  <si>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</si>
  <si>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</si>
  <si>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</si>
  <si>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</si>
  <si>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</si>
  <si>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</si>
  <si>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</si>
  <si>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</si>
  <si>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</si>
  <si>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</si>
  <si>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</si>
  <si>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</si>
  <si>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</si>
  <si>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</si>
  <si>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</si>
  <si>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</si>
  <si>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</si>
  <si>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</si>
  <si>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</si>
  <si>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</si>
  <si>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</si>
  <si>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</si>
  <si>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</si>
  <si>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</si>
  <si>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</si>
  <si>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</si>
  <si>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</si>
  <si>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</si>
  <si>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</si>
  <si>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</si>
  <si>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</si>
  <si>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</si>
  <si>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</si>
  <si>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</si>
  <si>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</si>
  <si>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</si>
  <si>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</si>
  <si>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</si>
  <si>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</si>
  <si>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</si>
  <si>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</si>
  <si>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</si>
  <si>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</si>
  <si>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</si>
  <si>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</si>
  <si>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</si>
  <si>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</si>
  <si>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</si>
  <si>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</si>
  <si>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</si>
  <si>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</si>
  <si>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</si>
  <si>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</si>
  <si>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</si>
  <si>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</si>
  <si>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</si>
  <si>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</si>
  <si>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</si>
  <si>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</si>
  <si>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</si>
  <si>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</si>
  <si>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</si>
  <si>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</si>
  <si>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</si>
  <si>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</si>
  <si>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</si>
  <si>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</si>
  <si>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</si>
  <si>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</si>
  <si>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</si>
  <si>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</si>
  <si>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</si>
  <si>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</si>
  <si>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</si>
  <si>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</si>
  <si>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</si>
  <si>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</si>
  <si>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</si>
  <si>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</si>
  <si>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</si>
  <si>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</si>
  <si>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</si>
  <si>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</si>
  <si>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</si>
  <si>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</si>
  <si>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</si>
  <si>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</si>
  <si>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</si>
  <si>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</si>
  <si>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</si>
  <si>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</si>
  <si>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</si>
  <si>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</si>
  <si>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</si>
  <si>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</si>
  <si>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</si>
  <si>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</si>
  <si>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</si>
  <si>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</si>
  <si>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</si>
  <si>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</si>
  <si>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</si>
  <si>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</si>
  <si>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</si>
  <si>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</si>
  <si>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</si>
  <si>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</si>
  <si>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</si>
  <si>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</si>
  <si>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</si>
  <si>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</si>
  <si>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</si>
  <si>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</si>
  <si>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</si>
  <si>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</si>
  <si>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</si>
  <si>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</si>
  <si>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</si>
  <si>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</si>
  <si>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</si>
  <si>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</si>
  <si>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</si>
  <si>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</si>
  <si>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</si>
  <si>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</si>
  <si>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</si>
  <si>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</si>
  <si>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</si>
  <si>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</si>
  <si>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</si>
  <si>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</si>
  <si>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</si>
  <si>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</si>
  <si>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</si>
  <si>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</si>
  <si>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</si>
  <si>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</si>
  <si>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</si>
  <si>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</si>
  <si>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</si>
  <si>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</si>
  <si>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</si>
  <si>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</si>
  <si>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</si>
  <si>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</si>
  <si>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</si>
  <si>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</si>
  <si>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</si>
  <si>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</si>
  <si>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</si>
  <si>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</si>
  <si>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</si>
  <si>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</si>
  <si>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</si>
  <si>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</si>
  <si>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</si>
  <si>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</si>
  <si>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</si>
  <si>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</si>
  <si>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</si>
  <si>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</si>
  <si>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</si>
  <si>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</si>
  <si>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</si>
  <si>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</si>
  <si>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</si>
  <si>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</si>
  <si>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</si>
  <si>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</si>
  <si>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</si>
  <si>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</si>
  <si>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</si>
  <si>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</si>
  <si>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</si>
  <si>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</si>
  <si>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</si>
  <si>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</si>
  <si>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</si>
  <si>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</si>
  <si>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</si>
  <si>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</si>
  <si>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</si>
  <si>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</si>
  <si>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</si>
  <si>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</si>
  <si>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</si>
  <si>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</si>
  <si>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</si>
  <si>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</si>
  <si>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</si>
  <si>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</si>
  <si>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</si>
  <si>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</si>
  <si>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</si>
  <si>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</si>
  <si>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</si>
  <si>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</si>
  <si>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</si>
  <si>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</si>
  <si>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</si>
  <si>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</si>
  <si>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</si>
  <si>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</si>
  <si>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</si>
  <si>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</si>
  <si>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</si>
  <si>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</si>
  <si>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</si>
  <si>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</si>
  <si>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</si>
  <si>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</si>
  <si>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</si>
  <si>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</si>
  <si>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</si>
  <si>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</si>
  <si>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</si>
  <si>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</si>
  <si>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</si>
  <si>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</si>
  <si>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</si>
  <si>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</si>
  <si>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</si>
  <si>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</si>
  <si>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</si>
  <si>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</si>
  <si>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</si>
  <si>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</si>
  <si>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</si>
  <si>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</si>
  <si>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</si>
  <si>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</si>
  <si>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</si>
  <si>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</si>
  <si>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</si>
  <si>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</si>
  <si>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</si>
  <si>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</si>
  <si>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</si>
  <si>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</si>
  <si>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</si>
  <si>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</si>
  <si>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</si>
  <si>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</si>
  <si>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</si>
  <si>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</si>
  <si>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</si>
  <si>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</si>
  <si>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</si>
  <si>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</si>
  <si>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</si>
  <si>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</si>
  <si>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</si>
  <si>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</si>
  <si>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</si>
  <si>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</si>
  <si>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</si>
  <si>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</si>
  <si>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</si>
  <si>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</si>
  <si>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</si>
  <si>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</si>
  <si>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</si>
  <si>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</si>
  <si>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</si>
  <si>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</si>
  <si>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</si>
  <si>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</si>
  <si>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</si>
  <si>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</si>
  <si>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</si>
  <si>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</si>
  <si>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</si>
  <si>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</si>
  <si>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</si>
  <si>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</si>
  <si>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</si>
  <si>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</si>
  <si>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</si>
  <si>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</si>
  <si>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</si>
  <si>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</si>
  <si>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</si>
  <si>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</si>
  <si>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</si>
  <si>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</si>
  <si>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</si>
  <si>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</si>
  <si>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</si>
  <si>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</si>
  <si>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</si>
  <si>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</si>
  <si>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</si>
  <si>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</si>
  <si>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</si>
  <si>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</si>
  <si>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</si>
  <si>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</si>
  <si>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</si>
  <si>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</si>
  <si>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</si>
  <si>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</si>
  <si>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</si>
  <si>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</si>
  <si>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</si>
  <si>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</si>
  <si>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</si>
  <si>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</si>
  <si>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</si>
  <si>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</si>
  <si>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</si>
  <si>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</si>
  <si>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</si>
  <si>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</si>
  <si>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</si>
  <si>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</si>
  <si>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</si>
  <si>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</si>
  <si>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</si>
  <si>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</si>
  <si>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</si>
  <si>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</si>
  <si>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</si>
  <si>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</si>
  <si>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</si>
  <si>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</si>
  <si>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</si>
  <si>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</si>
  <si>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</si>
  <si>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</si>
  <si>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</si>
  <si>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</si>
  <si>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</si>
  <si>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</si>
  <si>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</si>
  <si>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</si>
  <si>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</si>
  <si>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</si>
  <si>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</si>
  <si>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</si>
  <si>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</si>
  <si>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</si>
  <si>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</si>
  <si>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</si>
  <si>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</si>
  <si>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</si>
  <si>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</si>
  <si>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</si>
  <si>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</si>
  <si>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</si>
  <si>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</si>
  <si>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</si>
  <si>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</si>
  <si>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</si>
  <si>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</si>
  <si>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</si>
  <si>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</si>
  <si>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</si>
  <si>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</si>
  <si>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</si>
  <si>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</si>
  <si>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</si>
  <si>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</si>
  <si>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</si>
  <si>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</si>
  <si>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</si>
  <si>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</si>
  <si>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</si>
  <si>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</si>
  <si>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</si>
  <si>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</si>
  <si>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</si>
  <si>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</si>
  <si>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</si>
  <si>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</si>
  <si>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</si>
  <si>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</si>
  <si>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</si>
  <si>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</si>
  <si>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</si>
  <si>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</si>
  <si>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</si>
  <si>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</si>
  <si>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</si>
  <si>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</si>
  <si>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</si>
  <si>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</si>
  <si>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</si>
  <si>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</si>
  <si>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</si>
  <si>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</si>
  <si>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</si>
  <si>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</si>
  <si>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</si>
  <si>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</si>
  <si>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</si>
  <si>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</si>
  <si>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</si>
  <si>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</si>
  <si>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</si>
  <si>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</si>
  <si>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</si>
  <si>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</si>
  <si>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</si>
  <si>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</si>
  <si>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</si>
  <si>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</si>
  <si>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</si>
  <si>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</si>
  <si>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</si>
  <si>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</si>
  <si>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</si>
  <si>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</si>
  <si>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</si>
  <si>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</si>
  <si>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</si>
  <si>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</si>
  <si>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</si>
  <si>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</si>
  <si>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</si>
  <si>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</si>
  <si>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</si>
  <si>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</si>
  <si>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</si>
  <si>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</si>
  <si>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</si>
  <si>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</si>
  <si>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</si>
  <si>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</si>
  <si>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</si>
  <si>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</si>
  <si>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</si>
  <si>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</si>
  <si>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</si>
  <si>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</si>
  <si>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</si>
  <si>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</si>
  <si>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</si>
  <si>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</si>
  <si>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</si>
  <si>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</si>
  <si>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</si>
  <si>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</si>
  <si>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</si>
  <si>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</si>
  <si>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</si>
  <si>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</si>
  <si>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</si>
  <si>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</si>
  <si>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</si>
  <si>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</si>
  <si>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</si>
  <si>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</si>
  <si>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</si>
  <si>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</si>
  <si>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</si>
  <si>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</si>
  <si>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</si>
  <si>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</si>
  <si>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</si>
  <si>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</si>
  <si>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</si>
  <si>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</si>
  <si>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</si>
  <si>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</si>
  <si>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</si>
  <si>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</si>
  <si>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</si>
  <si>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</si>
  <si>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</si>
  <si>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</si>
  <si>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</si>
  <si>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</si>
  <si>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</si>
  <si>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</si>
  <si>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</si>
  <si>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</si>
  <si>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</si>
  <si>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</si>
  <si>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</si>
  <si>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</si>
  <si>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</si>
  <si>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</si>
  <si>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</si>
  <si>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</si>
  <si>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</si>
  <si>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</si>
  <si>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</si>
  <si>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</si>
  <si>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</si>
  <si>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</si>
  <si>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</si>
  <si>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</si>
  <si>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</si>
  <si>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</si>
  <si>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</si>
  <si>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</si>
  <si>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</si>
  <si>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</si>
  <si>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</si>
  <si>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</si>
  <si>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</si>
  <si>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</si>
  <si>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</si>
  <si>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</si>
  <si>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</si>
  <si>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</si>
  <si>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</si>
  <si>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</si>
  <si>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</si>
  <si>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</si>
  <si>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</si>
  <si>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</si>
  <si>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</si>
  <si>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</si>
  <si>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</si>
  <si>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</si>
  <si>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</si>
  <si>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</si>
  <si>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</si>
  <si>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</si>
  <si>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</si>
  <si>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</si>
  <si>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</si>
  <si>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</si>
  <si>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</si>
  <si>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</si>
  <si>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</si>
  <si>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</si>
  <si>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</si>
  <si>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</si>
  <si>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</si>
  <si>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</si>
  <si>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</si>
  <si>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</si>
  <si>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</si>
  <si>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</si>
  <si>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</si>
  <si>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</si>
  <si>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</si>
  <si>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</si>
  <si>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</si>
  <si>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</si>
  <si>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</si>
  <si>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</si>
  <si>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</si>
  <si>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</si>
  <si>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</si>
  <si>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</si>
  <si>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</si>
  <si>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</si>
  <si>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</si>
  <si>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</si>
  <si>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</si>
  <si>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</si>
  <si>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</si>
  <si>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</si>
  <si>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</si>
  <si>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</si>
  <si>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</si>
  <si>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</si>
  <si>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</si>
  <si>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</si>
  <si>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</si>
  <si>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</si>
  <si>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</si>
  <si>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</si>
  <si>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</si>
  <si>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</si>
  <si>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</si>
  <si>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</si>
  <si>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</si>
  <si>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</si>
  <si>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</si>
  <si>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</si>
  <si>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</si>
  <si>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</si>
  <si>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</si>
  <si>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</si>
  <si>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</si>
  <si>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</si>
  <si>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</si>
  <si>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</si>
  <si>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</si>
  <si>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</si>
  <si>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</si>
  <si>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</si>
  <si>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</si>
  <si>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</si>
  <si>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</si>
  <si>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</si>
  <si>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</si>
  <si>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</si>
  <si>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</si>
  <si>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</si>
  <si>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</si>
  <si>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</si>
  <si>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</si>
  <si>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</si>
  <si>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</si>
  <si>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</si>
  <si>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</si>
  <si>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</si>
  <si>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</si>
  <si>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</si>
  <si>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</si>
  <si>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</si>
  <si>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</si>
  <si>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</si>
  <si>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</si>
  <si>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</si>
  <si>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</si>
  <si>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</si>
  <si>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</si>
  <si>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</si>
  <si>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</si>
  <si>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</si>
  <si>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</si>
  <si>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</si>
  <si>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</si>
  <si>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</si>
  <si>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</si>
  <si>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</si>
  <si>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</si>
  <si>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</si>
  <si>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</si>
  <si>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</si>
  <si>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</si>
  <si>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</si>
  <si>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</si>
  <si>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</si>
  <si>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</si>
  <si>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</si>
  <si>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</si>
  <si>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</si>
  <si>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</si>
  <si>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</si>
  <si>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</si>
  <si>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</si>
  <si>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</si>
  <si>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</si>
  <si>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</si>
  <si>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</si>
  <si>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</si>
  <si>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</si>
  <si>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</si>
  <si>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</si>
  <si>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</si>
  <si>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</si>
  <si>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</si>
  <si>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</si>
  <si>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</si>
  <si>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</si>
  <si>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</si>
  <si>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</si>
  <si>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</si>
  <si>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</si>
  <si>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</si>
  <si>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</si>
  <si>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</si>
  <si>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</si>
  <si>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</si>
  <si>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</si>
  <si>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</si>
  <si>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</si>
  <si>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</si>
  <si>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</si>
  <si>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</si>
  <si>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</si>
  <si>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</si>
  <si>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</si>
  <si>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</si>
  <si>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</si>
  <si>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</si>
  <si>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</si>
  <si>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</si>
  <si>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</si>
  <si>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</si>
  <si>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</si>
  <si>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</si>
  <si>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</si>
  <si>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</si>
  <si>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</si>
  <si>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</si>
  <si>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</si>
  <si>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</si>
  <si>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</si>
  <si>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</si>
  <si>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</si>
  <si>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</si>
  <si>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</si>
  <si>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</si>
  <si>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</si>
  <si>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</si>
  <si>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</si>
  <si>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</si>
  <si>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</si>
  <si>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</si>
  <si>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</si>
  <si>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</si>
  <si>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</si>
  <si>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</si>
  <si>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</si>
  <si>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</si>
  <si>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</si>
  <si>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</si>
  <si>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</si>
  <si>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</si>
  <si>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</si>
  <si>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</si>
  <si>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</si>
  <si>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</si>
  <si>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</si>
  <si>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</si>
  <si>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</si>
  <si>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</si>
  <si>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</si>
  <si>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</si>
  <si>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</si>
  <si>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</si>
  <si>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</si>
  <si>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</si>
  <si>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</si>
  <si>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</si>
  <si>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</si>
  <si>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</si>
  <si>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</si>
  <si>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</si>
  <si>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</si>
  <si>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</si>
  <si>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</si>
  <si>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</si>
  <si>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</si>
  <si>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</si>
  <si>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</si>
  <si>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</si>
  <si>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</si>
  <si>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</si>
  <si>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</si>
  <si>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</si>
  <si>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</si>
  <si>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</si>
  <si>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</si>
  <si>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</si>
  <si>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</si>
  <si>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</si>
  <si>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</si>
  <si>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</si>
  <si>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</si>
  <si>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</si>
  <si>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</si>
  <si>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</si>
  <si>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</si>
  <si>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</si>
  <si>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</si>
  <si>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</si>
  <si>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</si>
  <si>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</si>
  <si>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</si>
  <si>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</si>
  <si>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</si>
  <si>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</si>
  <si>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</si>
  <si>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</si>
  <si>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</si>
  <si>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</si>
  <si>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</si>
  <si>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</si>
  <si>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</si>
  <si>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</si>
  <si>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</si>
  <si>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</si>
  <si>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</si>
  <si>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</si>
  <si>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</si>
  <si>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</si>
  <si>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</si>
  <si>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</si>
  <si>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</si>
  <si>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</si>
  <si>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</si>
  <si>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</si>
  <si>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</si>
  <si>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</si>
  <si>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</si>
  <si>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</si>
  <si>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</si>
  <si>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</si>
  <si>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</si>
  <si>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</si>
  <si>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</si>
  <si>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</si>
  <si>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</si>
  <si>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</si>
  <si>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</si>
  <si>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</si>
  <si>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</si>
  <si>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</si>
  <si>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</si>
  <si>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</si>
  <si>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</si>
  <si>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</si>
  <si>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</si>
  <si>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</si>
  <si>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</si>
  <si>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</si>
  <si>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</si>
  <si>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</si>
  <si>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</si>
  <si>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</si>
  <si>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</si>
  <si>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</si>
  <si>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</si>
  <si>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</si>
  <si>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</si>
  <si>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</si>
  <si>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</si>
  <si>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</si>
  <si>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</si>
  <si>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</si>
  <si>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</si>
  <si>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</si>
  <si>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</si>
  <si>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</si>
  <si>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</si>
  <si>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</si>
  <si>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</si>
  <si>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</si>
  <si>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</si>
  <si>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</si>
  <si>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</si>
  <si>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</si>
  <si>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</si>
  <si>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</si>
  <si>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</si>
  <si>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</si>
  <si>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</si>
  <si>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</si>
  <si>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</si>
  <si>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</si>
  <si>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</si>
  <si>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</si>
  <si>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</si>
  <si>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</si>
  <si>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</si>
  <si>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</si>
  <si>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</si>
  <si>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</si>
  <si>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</si>
  <si>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</si>
  <si>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</si>
  <si>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</si>
  <si>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</si>
  <si>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</si>
  <si>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</si>
  <si>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</si>
  <si>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</si>
  <si>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</si>
  <si>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</si>
  <si>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</si>
  <si>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</si>
  <si>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</si>
  <si>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</si>
  <si>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</si>
  <si>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</si>
  <si>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</si>
  <si>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</si>
  <si>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</si>
  <si>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</si>
  <si>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</si>
  <si>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</si>
  <si>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</si>
  <si>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</si>
  <si>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</si>
  <si>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</si>
  <si>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</si>
  <si>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</si>
  <si>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</si>
  <si>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</si>
  <si>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</si>
  <si>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</si>
  <si>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</si>
  <si>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</si>
  <si>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</si>
  <si>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</si>
  <si>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</si>
  <si>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</si>
  <si>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</si>
  <si>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</si>
  <si>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</si>
  <si>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</si>
  <si>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</si>
  <si>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</si>
  <si>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</si>
  <si>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</si>
  <si>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</si>
  <si>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</si>
  <si>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</si>
  <si>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</si>
  <si>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</si>
  <si>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</si>
  <si>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</si>
  <si>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</si>
  <si>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</si>
  <si>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</si>
  <si>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</si>
  <si>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</si>
  <si>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</si>
  <si>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</si>
  <si>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</si>
  <si>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</si>
  <si>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</si>
  <si>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</si>
  <si>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</si>
  <si>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</si>
  <si>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</si>
  <si>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</si>
  <si>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</si>
  <si>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</si>
  <si>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</si>
  <si>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</si>
  <si>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</si>
  <si>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</si>
  <si>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</si>
  <si>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</si>
  <si>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</si>
  <si>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</si>
  <si>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</si>
  <si>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</si>
  <si>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</si>
  <si>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</si>
  <si>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</si>
  <si>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</si>
  <si>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</si>
  <si>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</si>
  <si>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</si>
  <si>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</si>
  <si>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</si>
  <si>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</si>
  <si>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</si>
  <si>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</si>
  <si>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</si>
  <si>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</si>
  <si>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</si>
  <si>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</si>
  <si>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</si>
  <si>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</si>
  <si>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</si>
  <si>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</si>
  <si>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</si>
  <si>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</si>
  <si>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</si>
  <si>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</si>
  <si>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</si>
  <si>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</si>
  <si>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</si>
  <si>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</si>
  <si>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</si>
  <si>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</si>
  <si>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</si>
  <si>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</si>
  <si>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</si>
  <si>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</si>
  <si>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</si>
  <si>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</si>
  <si>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</si>
  <si>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</si>
  <si>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</si>
  <si>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</si>
  <si>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</si>
  <si>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</si>
  <si>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</si>
  <si>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</si>
  <si>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</si>
  <si>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</si>
  <si>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</si>
  <si>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</si>
  <si>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</si>
  <si>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</si>
  <si>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</si>
  <si>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</si>
  <si>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</si>
  <si>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</si>
  <si>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</si>
  <si>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</si>
  <si>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</si>
  <si>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</si>
  <si>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</si>
  <si>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</si>
  <si>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</si>
  <si>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</si>
  <si>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</si>
  <si>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</si>
  <si>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</si>
  <si>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</si>
  <si>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</si>
  <si>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</si>
  <si>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</si>
  <si>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</si>
  <si>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</si>
  <si>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</si>
  <si>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</si>
  <si>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</si>
  <si>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</si>
  <si>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</si>
  <si>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</si>
  <si>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</si>
  <si>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</si>
  <si>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</si>
  <si>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</si>
  <si>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</si>
  <si>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</si>
  <si>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</si>
  <si>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</si>
  <si>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</si>
  <si>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</si>
  <si>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</si>
  <si>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</si>
  <si>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</si>
  <si>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</si>
  <si>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</si>
  <si>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</si>
  <si>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</si>
  <si>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</si>
  <si>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</si>
  <si>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</si>
  <si>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</si>
  <si>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</si>
  <si>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</si>
  <si>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</si>
  <si>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</si>
  <si>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</si>
  <si>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</si>
  <si>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</si>
  <si>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</si>
  <si>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</si>
  <si>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</si>
  <si>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</si>
  <si>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</si>
  <si>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</si>
  <si>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</si>
  <si>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</si>
  <si>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</si>
  <si>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</si>
  <si>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</si>
  <si>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</si>
  <si>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</si>
  <si>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</si>
  <si>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</si>
  <si>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</si>
  <si>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</si>
  <si>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</si>
  <si>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</si>
  <si>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</si>
  <si>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</si>
  <si>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</si>
  <si>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</si>
  <si>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</si>
  <si>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</si>
  <si>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</si>
  <si>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</si>
  <si>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</si>
  <si>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</si>
  <si>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</si>
  <si>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</si>
  <si>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</si>
  <si>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</si>
  <si>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</si>
  <si>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</si>
  <si>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</si>
  <si>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</si>
  <si>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</si>
  <si>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</si>
  <si>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</si>
  <si>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</si>
  <si>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</si>
  <si>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</si>
  <si>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</si>
  <si>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</si>
  <si>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</si>
  <si>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</si>
  <si>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</si>
  <si>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</si>
  <si>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</si>
  <si>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</si>
  <si>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</si>
  <si>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</si>
  <si>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</si>
  <si>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</si>
  <si>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</si>
  <si>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</si>
  <si>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</si>
  <si>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</si>
  <si>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</si>
  <si>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</si>
  <si>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</si>
  <si>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</si>
  <si>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</si>
  <si>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</si>
  <si>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</si>
  <si>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</si>
  <si>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</si>
  <si>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</si>
  <si>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</si>
  <si>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</si>
  <si>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</si>
  <si>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</si>
  <si>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</si>
  <si>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</si>
  <si>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</si>
  <si>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</si>
  <si>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</si>
  <si>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</si>
  <si>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</si>
  <si>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</si>
  <si>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</si>
  <si>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</si>
  <si>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</si>
  <si>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</si>
  <si>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</si>
  <si>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</si>
  <si>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</si>
  <si>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</si>
  <si>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</si>
  <si>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</si>
  <si>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</si>
  <si>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</si>
  <si>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</si>
  <si>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</si>
  <si>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</si>
  <si>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</si>
  <si>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</si>
  <si>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</si>
  <si>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</si>
  <si>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</si>
  <si>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</si>
  <si>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</si>
  <si>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</si>
  <si>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</si>
  <si>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</si>
  <si>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</si>
  <si>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</si>
  <si>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</si>
  <si>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</si>
  <si>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</si>
  <si>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</si>
  <si>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</si>
  <si>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</si>
  <si>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</si>
  <si>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</si>
  <si>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</si>
  <si>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</si>
  <si>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</si>
  <si>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</si>
  <si>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</si>
  <si>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</si>
  <si>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</si>
  <si>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</si>
  <si>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</si>
  <si>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</si>
  <si>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</si>
  <si>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</si>
  <si>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</si>
  <si>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</si>
  <si>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</si>
  <si>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</si>
  <si>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</si>
  <si>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</si>
  <si>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</si>
  <si>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</si>
  <si>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</si>
  <si>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</si>
  <si>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</si>
  <si>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</si>
  <si>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</si>
  <si>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</si>
  <si>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</si>
  <si>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</si>
  <si>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</si>
  <si>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</si>
  <si>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</si>
  <si>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</si>
  <si>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</si>
  <si>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</si>
  <si>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</si>
  <si>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</si>
  <si>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</si>
  <si>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</si>
  <si>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</si>
  <si>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</si>
  <si>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</si>
  <si>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</si>
  <si>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</si>
  <si>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</si>
  <si>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</si>
  <si>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</si>
  <si>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</si>
  <si>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</si>
  <si>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</si>
  <si>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</si>
  <si>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</si>
  <si>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</si>
  <si>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</si>
  <si>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</si>
  <si>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</si>
  <si>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</si>
  <si>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</si>
  <si>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</si>
  <si>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</si>
  <si>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</si>
  <si>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</si>
  <si>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</si>
  <si>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</si>
  <si>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</si>
  <si>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</si>
  <si>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</si>
  <si>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</si>
  <si>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</si>
  <si>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</si>
  <si>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</si>
  <si>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</si>
  <si>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</si>
  <si>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</si>
  <si>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</si>
  <si>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</si>
  <si>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</si>
  <si>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</si>
  <si>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</si>
  <si>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</si>
  <si>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</si>
  <si>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</si>
  <si>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</si>
  <si>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</si>
  <si>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</si>
  <si>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</si>
  <si>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</si>
  <si>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</si>
  <si>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</si>
  <si>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</si>
  <si>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</si>
  <si>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</si>
  <si>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</si>
  <si>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</si>
  <si>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</si>
  <si>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</si>
  <si>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</si>
  <si>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</si>
  <si>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</si>
  <si>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</si>
  <si>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</si>
  <si>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</si>
  <si>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</si>
  <si>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</si>
  <si>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</si>
  <si>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</si>
  <si>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</si>
  <si>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</si>
  <si>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</si>
  <si>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</si>
  <si>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</si>
  <si>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</si>
  <si>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</si>
  <si>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</si>
  <si>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</si>
  <si>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</si>
  <si>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</si>
  <si>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</si>
  <si>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</si>
  <si>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</si>
  <si>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</si>
  <si>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</si>
  <si>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</si>
  <si>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</si>
  <si>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</si>
  <si>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</si>
  <si>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</si>
  <si>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</si>
  <si>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</si>
  <si>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</si>
  <si>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</si>
  <si>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</si>
  <si>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</si>
  <si>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</si>
  <si>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</si>
  <si>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</si>
  <si>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</si>
  <si>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</si>
  <si>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</si>
  <si>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</si>
  <si>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</si>
  <si>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</si>
  <si>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</si>
  <si>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</si>
  <si>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</si>
  <si>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</si>
  <si>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</si>
  <si>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</si>
  <si>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</si>
  <si>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</si>
  <si>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</si>
  <si>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</si>
  <si>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</si>
  <si>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</si>
  <si>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</si>
  <si>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</si>
  <si>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</si>
  <si>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</si>
  <si>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</si>
  <si>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</si>
  <si>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</si>
  <si>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</si>
  <si>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</si>
  <si>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</si>
  <si>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</si>
  <si>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</si>
  <si>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</si>
  <si>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</si>
  <si>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</si>
  <si>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</si>
  <si>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</si>
  <si>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</si>
  <si>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</si>
  <si>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</si>
  <si>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</si>
  <si>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</si>
  <si>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</si>
  <si>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</si>
  <si>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</si>
  <si>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</si>
  <si>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</si>
  <si>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</si>
  <si>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</si>
  <si>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</si>
  <si>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</si>
  <si>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</si>
  <si>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</si>
  <si>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</si>
  <si>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</si>
  <si>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</si>
  <si>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</si>
  <si>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</si>
  <si>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</si>
  <si>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</si>
  <si>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</si>
  <si>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</si>
  <si>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</si>
  <si>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</si>
  <si>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</si>
  <si>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</si>
  <si>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</si>
  <si>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</si>
  <si>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</si>
  <si>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</si>
  <si>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</si>
  <si>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</si>
  <si>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</si>
  <si>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</si>
  <si>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</si>
  <si>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</si>
  <si>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</si>
  <si>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</si>
  <si>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</si>
  <si>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</si>
  <si>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</si>
  <si>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</si>
  <si>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</si>
  <si>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</si>
  <si>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</si>
  <si>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</si>
  <si>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</si>
  <si>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</si>
  <si>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</si>
  <si>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</si>
  <si>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</si>
  <si>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</si>
  <si>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</si>
  <si>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</si>
  <si>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</si>
  <si>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</si>
  <si>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</si>
  <si>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</si>
  <si>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</si>
  <si>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</si>
  <si>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</si>
  <si>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</si>
  <si>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</si>
  <si>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</si>
  <si>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</si>
  <si>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</si>
  <si>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</si>
  <si>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</si>
  <si>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</si>
  <si>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</si>
  <si>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</si>
  <si>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</si>
  <si>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</si>
  <si>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</si>
  <si>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</si>
  <si>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</si>
  <si>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</si>
  <si>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</si>
  <si>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</si>
  <si>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</si>
  <si>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</si>
  <si>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</si>
  <si>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</si>
  <si>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</si>
  <si>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</si>
  <si>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</si>
  <si>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</si>
  <si>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</si>
  <si>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</si>
  <si>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</si>
  <si>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</si>
  <si>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</si>
  <si>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</si>
  <si>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</si>
  <si>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</si>
  <si>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</si>
  <si>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</si>
  <si>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</si>
  <si>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</si>
  <si>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</si>
  <si>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</si>
  <si>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</si>
  <si>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</si>
  <si>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</si>
  <si>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</si>
  <si>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</si>
  <si>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</si>
  <si>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</si>
  <si>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</si>
  <si>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</si>
  <si>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</si>
  <si>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</si>
  <si>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</si>
  <si>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</si>
  <si>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</si>
  <si>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</si>
  <si>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</si>
  <si>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</si>
  <si>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</si>
  <si>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</si>
  <si>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</si>
  <si>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</si>
  <si>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</si>
  <si>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</si>
  <si>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</si>
  <si>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</si>
  <si>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</si>
  <si>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</si>
  <si>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</si>
  <si>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</si>
  <si>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</si>
  <si>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</si>
  <si>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</si>
  <si>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</si>
  <si>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</si>
  <si>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</si>
  <si>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</si>
  <si>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</si>
  <si>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</si>
  <si>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</si>
  <si>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</si>
  <si>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</si>
  <si>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</si>
  <si>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</si>
  <si>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</si>
  <si>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</si>
  <si>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</si>
  <si>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</si>
  <si>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</si>
  <si>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</si>
  <si>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</si>
  <si>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</si>
  <si>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</si>
  <si>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</si>
  <si>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</si>
  <si>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</si>
  <si>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</si>
  <si>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</si>
  <si>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</si>
  <si>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</si>
  <si>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</si>
  <si>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</si>
  <si>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</si>
  <si>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</si>
  <si>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</si>
  <si>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</si>
  <si>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</si>
  <si>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</si>
  <si>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</si>
  <si>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</si>
  <si>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</si>
  <si>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</si>
  <si>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</si>
  <si>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</si>
  <si>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</si>
  <si>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</si>
  <si>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</si>
  <si>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</si>
  <si>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</si>
  <si>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</si>
  <si>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</si>
  <si>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</si>
  <si>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</si>
  <si>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</si>
  <si>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</si>
  <si>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</si>
  <si>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</si>
  <si>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</si>
  <si>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</si>
  <si>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</si>
  <si>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</si>
  <si>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</si>
  <si>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</si>
  <si>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</si>
  <si>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</si>
  <si>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</si>
  <si>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</si>
  <si>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</si>
  <si>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</si>
  <si>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</si>
  <si>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</si>
  <si>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</si>
  <si>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</si>
  <si>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</si>
  <si>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</si>
  <si>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</si>
  <si>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</si>
  <si>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</si>
  <si>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</si>
  <si>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</si>
  <si>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</si>
  <si>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</si>
  <si>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</si>
  <si>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</si>
  <si>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</si>
  <si>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</si>
  <si>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</si>
  <si>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</si>
  <si>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</si>
  <si>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</si>
  <si>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</si>
  <si>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</si>
  <si>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</si>
  <si>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</si>
  <si>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</si>
  <si>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</si>
  <si>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</si>
  <si>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</si>
  <si>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</si>
  <si>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</si>
  <si>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</si>
  <si>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</si>
  <si>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</si>
  <si>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</si>
  <si>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</si>
  <si>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</si>
  <si>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</si>
  <si>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</si>
  <si>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</si>
  <si>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</si>
  <si>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</si>
  <si>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</si>
  <si>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</si>
  <si>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</si>
  <si>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</si>
  <si>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</si>
  <si>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</si>
  <si>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</si>
  <si>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</si>
  <si>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</si>
  <si>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</si>
  <si>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</si>
  <si>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</si>
  <si>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</si>
  <si>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</si>
  <si>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</si>
  <si>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</si>
  <si>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</si>
  <si>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</si>
  <si>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</si>
  <si>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</si>
  <si>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</si>
  <si>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</si>
  <si>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</si>
  <si>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</si>
  <si>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</si>
  <si>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</si>
  <si>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</si>
  <si>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</si>
  <si>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</si>
  <si>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</si>
  <si>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</si>
  <si>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</si>
  <si>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</si>
  <si>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</si>
  <si>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</si>
  <si>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</si>
  <si>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</si>
  <si>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</si>
  <si>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</si>
  <si>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</si>
  <si>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</si>
  <si>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</si>
  <si>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</si>
  <si>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</si>
  <si>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</si>
  <si>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</si>
  <si>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</si>
  <si>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</si>
  <si>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</si>
  <si>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</si>
  <si>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</si>
  <si>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</si>
  <si>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</si>
  <si>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</si>
  <si>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</si>
  <si>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</si>
  <si>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</si>
  <si>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</si>
  <si>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</si>
  <si>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</si>
  <si>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</si>
  <si>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</si>
  <si>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</si>
  <si>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</si>
  <si>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</si>
  <si>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</si>
  <si>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</si>
  <si>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</si>
  <si>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</si>
  <si>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</si>
  <si>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</si>
  <si>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</si>
  <si>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</si>
  <si>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</si>
  <si>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</si>
  <si>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</si>
  <si>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</si>
  <si>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</si>
  <si>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</si>
  <si>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</si>
  <si>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</si>
  <si>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</si>
  <si>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</si>
  <si>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</si>
  <si>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</si>
  <si>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</si>
  <si>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</si>
  <si>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</si>
  <si>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</si>
  <si>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</si>
  <si>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</si>
  <si>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</si>
  <si>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</si>
  <si>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</si>
  <si>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</si>
  <si>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</si>
  <si>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</si>
  <si>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</si>
  <si>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</si>
  <si>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</si>
  <si>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</si>
  <si>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</si>
  <si>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</si>
  <si>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</si>
  <si>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</si>
  <si>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</si>
  <si>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</si>
  <si>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</si>
  <si>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</si>
  <si>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</si>
  <si>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</si>
  <si>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</si>
  <si>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</si>
  <si>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</si>
  <si>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</si>
  <si>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</si>
  <si>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</si>
  <si>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</si>
  <si>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</si>
  <si>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</si>
  <si>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</si>
  <si>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</si>
  <si>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</si>
  <si>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</si>
  <si>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</si>
  <si>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</si>
  <si>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</si>
  <si>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</si>
  <si>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</si>
  <si>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</si>
  <si>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</si>
  <si>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</si>
  <si>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</si>
  <si>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</si>
  <si>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</si>
  <si>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</si>
  <si>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</si>
  <si>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</si>
  <si>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</si>
  <si>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</si>
  <si>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</si>
  <si>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</si>
  <si>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</si>
  <si>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</si>
  <si>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</si>
  <si>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</si>
  <si>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</si>
  <si>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</si>
  <si>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</si>
  <si>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</si>
  <si>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</si>
  <si>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</si>
  <si>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</si>
  <si>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</si>
  <si>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</si>
  <si>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</si>
  <si>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</si>
  <si>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</si>
  <si>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</si>
  <si>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</si>
  <si>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</si>
  <si>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</si>
  <si>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</si>
  <si>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</si>
  <si>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</si>
  <si>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</si>
  <si>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</si>
  <si>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</si>
  <si>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</si>
  <si>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</si>
  <si>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</si>
  <si>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</si>
  <si>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</si>
  <si>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</si>
  <si>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</si>
  <si>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</si>
  <si>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</si>
  <si>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</si>
  <si>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</si>
  <si>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</si>
  <si>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</si>
  <si>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</si>
  <si>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</si>
  <si>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</si>
  <si>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</si>
  <si>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</si>
  <si>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</si>
  <si>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</si>
  <si>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</si>
  <si>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</si>
  <si>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</si>
  <si>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</si>
  <si>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</si>
  <si>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</si>
  <si>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</si>
  <si>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</si>
  <si>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</si>
  <si>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</si>
  <si>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</si>
  <si>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</si>
  <si>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</si>
  <si>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</si>
  <si>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</si>
  <si>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</si>
  <si>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</si>
  <si>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</si>
  <si>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</si>
  <si>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</si>
  <si>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</si>
  <si>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</si>
  <si>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</si>
  <si>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</si>
  <si>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</si>
  <si>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</si>
  <si>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</si>
  <si>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</si>
  <si>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</si>
  <si>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</si>
  <si>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</si>
  <si>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</si>
  <si>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</si>
  <si>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</si>
  <si>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</si>
  <si>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</si>
  <si>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</si>
  <si>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</si>
  <si>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</si>
  <si>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</si>
  <si>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</si>
  <si>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</si>
  <si>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</si>
  <si>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</si>
  <si>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</si>
  <si>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</si>
  <si>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</si>
  <si>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</si>
  <si>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</si>
  <si>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</si>
  <si>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</si>
  <si>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</si>
  <si>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</si>
  <si>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</si>
  <si>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</si>
  <si>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</si>
  <si>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</si>
  <si>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</si>
  <si>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</si>
  <si>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</si>
  <si>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</si>
  <si>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</si>
  <si>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</si>
  <si>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</si>
  <si>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</si>
  <si>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</si>
  <si>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</si>
  <si>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</si>
  <si>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</si>
  <si>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</si>
  <si>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</si>
  <si>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</si>
  <si>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</si>
  <si>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</si>
  <si>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</si>
  <si>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</si>
  <si>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</si>
  <si>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</si>
  <si>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</si>
  <si>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</si>
  <si>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</si>
  <si>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</si>
  <si>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</si>
  <si>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</si>
  <si>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</si>
  <si>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</si>
  <si>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</si>
  <si>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</si>
  <si>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</si>
  <si>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</si>
  <si>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</si>
  <si>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</si>
  <si>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</si>
  <si>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</si>
  <si>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</si>
  <si>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</si>
  <si>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</si>
  <si>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</si>
  <si>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</si>
  <si>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</si>
  <si>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</si>
  <si>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</si>
  <si>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</si>
  <si>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</si>
  <si>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</si>
  <si>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</si>
  <si>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</si>
  <si>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</si>
  <si>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</si>
  <si>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</si>
  <si>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</si>
  <si>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</si>
  <si>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</si>
  <si>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</si>
  <si>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</si>
  <si>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</si>
  <si>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</si>
  <si>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</si>
  <si>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</si>
  <si>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</si>
  <si>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</si>
  <si>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</si>
  <si>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</si>
  <si>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</si>
  <si>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</si>
  <si>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</si>
  <si>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</si>
  <si>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</si>
  <si>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</si>
  <si>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</si>
  <si>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</si>
  <si>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</si>
  <si>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</si>
  <si>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</si>
  <si>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</si>
  <si>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</si>
  <si>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</si>
  <si>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</si>
  <si>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</si>
  <si>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</si>
  <si>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</si>
  <si>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</si>
  <si>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</si>
  <si>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</si>
  <si>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</si>
  <si>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</si>
  <si>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</si>
  <si>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</si>
  <si>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</si>
  <si>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</si>
  <si>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</si>
  <si>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</si>
  <si>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</si>
  <si>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</si>
  <si>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</si>
  <si>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</si>
  <si>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</si>
  <si>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</si>
  <si>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</si>
  <si>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</si>
  <si>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</si>
  <si>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</si>
  <si>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</si>
  <si>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</si>
  <si>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</si>
  <si>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</si>
  <si>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</si>
  <si>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</si>
  <si>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</si>
  <si>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</si>
  <si>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</si>
  <si>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</si>
  <si>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</si>
  <si>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</si>
  <si>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</si>
  <si>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</si>
  <si>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</si>
  <si>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</si>
  <si>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</si>
  <si>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</si>
  <si>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</si>
  <si>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</si>
  <si>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</si>
  <si>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</si>
  <si>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</si>
  <si>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</si>
  <si>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</si>
  <si>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</si>
  <si>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</si>
  <si>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</si>
  <si>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</si>
  <si>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</si>
  <si>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</si>
  <si>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</si>
  <si>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</si>
  <si>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</si>
  <si>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</si>
  <si>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</si>
  <si>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</si>
  <si>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</si>
  <si>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</si>
  <si>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</si>
  <si>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</si>
  <si>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</si>
  <si>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</si>
  <si>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</si>
  <si>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</si>
  <si>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</si>
  <si>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</si>
  <si>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</si>
  <si>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</si>
  <si>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</si>
  <si>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</si>
  <si>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</si>
  <si>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</si>
  <si>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</si>
  <si>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</si>
  <si>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</si>
  <si>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</si>
  <si>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</si>
  <si>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</si>
  <si>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</si>
  <si>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</si>
  <si>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</si>
  <si>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</si>
  <si>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</si>
  <si>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</si>
  <si>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</si>
  <si>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</si>
  <si>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</si>
  <si>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</si>
  <si>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</si>
  <si>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</si>
  <si>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</si>
  <si>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</si>
  <si>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</si>
  <si>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</si>
  <si>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</si>
  <si>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</si>
  <si>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</si>
  <si>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</si>
  <si>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</si>
  <si>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</si>
  <si>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</si>
  <si>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</si>
  <si>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</si>
  <si>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</si>
  <si>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</si>
  <si>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</si>
  <si>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</si>
  <si>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</si>
  <si>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</si>
  <si>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</si>
  <si>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</si>
  <si>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</si>
  <si>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</si>
  <si>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</si>
  <si>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</si>
  <si>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</si>
  <si>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</si>
  <si>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</si>
  <si>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</si>
  <si>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</si>
  <si>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</si>
  <si>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</si>
  <si>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</si>
  <si>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</si>
  <si>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</si>
  <si>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</si>
  <si>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</si>
  <si>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</si>
  <si>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</si>
  <si>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</si>
  <si>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</si>
  <si>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</si>
  <si>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</si>
  <si>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</si>
  <si>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</si>
  <si>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</si>
  <si>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</si>
  <si>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</si>
  <si>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</si>
  <si>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</si>
  <si>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</si>
  <si>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</si>
  <si>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</si>
  <si>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</si>
  <si>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</si>
  <si>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</si>
  <si>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</si>
  <si>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</si>
  <si>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</si>
  <si>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</si>
  <si>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</si>
  <si>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</si>
  <si>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</si>
  <si>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</si>
  <si>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</si>
  <si>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</si>
  <si>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</si>
  <si>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</si>
  <si>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</si>
  <si>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</si>
  <si>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</si>
  <si>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</si>
  <si>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</si>
  <si>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</si>
  <si>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</si>
  <si>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</si>
  <si>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</si>
  <si>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</si>
  <si>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</si>
  <si>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</si>
  <si>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</si>
  <si>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</si>
  <si>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</si>
  <si>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</si>
  <si>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</si>
  <si>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</si>
  <si>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</si>
  <si>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</si>
  <si>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</si>
  <si>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</si>
  <si>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</si>
  <si>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</si>
  <si>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</si>
  <si>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</si>
  <si>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</si>
  <si>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</si>
  <si>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</si>
  <si>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</si>
  <si>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</si>
  <si>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</si>
  <si>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</si>
  <si>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</si>
  <si>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</si>
  <si>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</si>
  <si>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</si>
  <si>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</si>
  <si>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</si>
  <si>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</si>
  <si>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</si>
  <si>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</si>
  <si>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</si>
  <si>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</si>
  <si>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</si>
  <si>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</si>
  <si>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</si>
  <si>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</si>
  <si>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</si>
  <si>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</si>
  <si>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</si>
  <si>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</si>
  <si>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</si>
  <si>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</si>
  <si>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</si>
  <si>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</si>
  <si>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</si>
  <si>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</si>
  <si>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</si>
  <si>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</si>
  <si>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</si>
  <si>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</si>
  <si>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</si>
  <si>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</si>
  <si>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</si>
  <si>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</si>
  <si>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</si>
  <si>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</si>
  <si>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</si>
  <si>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</si>
  <si>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</si>
  <si>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</si>
  <si>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</si>
  <si>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</si>
  <si>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</si>
  <si>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</si>
  <si>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</si>
  <si>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</si>
  <si>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</si>
  <si>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</si>
  <si>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</si>
  <si>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</si>
  <si>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</si>
  <si>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</si>
  <si>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</si>
  <si>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</si>
  <si>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</si>
  <si>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</si>
  <si>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</si>
  <si>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</si>
  <si>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</si>
  <si>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</si>
  <si>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</si>
  <si>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</si>
  <si>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</si>
  <si>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</si>
  <si>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</si>
  <si>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</si>
  <si>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</si>
  <si>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</si>
  <si>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</si>
  <si>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</si>
  <si>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</si>
  <si>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</si>
  <si>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</si>
  <si>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</si>
  <si>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</si>
  <si>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</si>
  <si>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</si>
  <si>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</si>
  <si>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</si>
  <si>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</si>
  <si>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</si>
  <si>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</si>
  <si>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</si>
  <si>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</si>
  <si>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</si>
  <si>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</si>
  <si>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</si>
  <si>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</si>
  <si>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</si>
  <si>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</si>
  <si>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</si>
  <si>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</si>
  <si>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</si>
  <si>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</si>
  <si>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</si>
  <si>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</si>
  <si>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</si>
  <si>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</si>
  <si>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</si>
  <si>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</si>
  <si>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</si>
  <si>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</si>
  <si>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</si>
  <si>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</si>
  <si>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</si>
  <si>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</si>
  <si>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</si>
  <si>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</si>
  <si>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</si>
  <si>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</si>
  <si>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</si>
  <si>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</si>
  <si>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</si>
  <si>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</si>
  <si>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</si>
  <si>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</si>
  <si>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</si>
  <si>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</si>
  <si>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</si>
  <si>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</si>
  <si>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</si>
  <si>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</si>
  <si>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</si>
  <si>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</si>
  <si>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</si>
  <si>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</si>
  <si>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</si>
  <si>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</si>
  <si>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</si>
  <si>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</si>
  <si>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</si>
  <si>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</si>
  <si>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</si>
  <si>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</si>
  <si>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</si>
  <si>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</si>
  <si>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</si>
  <si>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</si>
  <si>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</si>
  <si>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</si>
  <si>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</si>
  <si>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</si>
  <si>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</si>
  <si>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</si>
  <si>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</si>
  <si>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</si>
  <si>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</si>
  <si>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</si>
  <si>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</si>
  <si>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</si>
  <si>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</si>
  <si>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</si>
  <si>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</si>
  <si>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</si>
  <si>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</si>
  <si>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</si>
  <si>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</si>
  <si>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</si>
  <si>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</si>
  <si>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</si>
  <si>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</si>
  <si>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</si>
  <si>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</si>
  <si>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</si>
  <si>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</si>
  <si>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</si>
  <si>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</si>
  <si>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</si>
  <si>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</si>
  <si>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</si>
  <si>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</si>
  <si>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</si>
  <si>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</si>
  <si>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</si>
  <si>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</si>
  <si>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</si>
  <si>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</si>
  <si>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</si>
  <si>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</si>
  <si>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</si>
  <si>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</si>
  <si>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</si>
  <si>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</si>
  <si>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</si>
  <si>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</si>
  <si>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</si>
  <si>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</si>
  <si>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</si>
  <si>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</si>
  <si>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</si>
  <si>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</si>
  <si>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</si>
  <si>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</si>
  <si>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</si>
  <si>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</si>
  <si>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</si>
  <si>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</si>
  <si>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</si>
  <si>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</si>
  <si>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</si>
  <si>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</si>
  <si>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</si>
  <si>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</si>
  <si>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</si>
  <si>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</si>
  <si>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</si>
  <si>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</si>
  <si>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</si>
  <si>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</si>
  <si>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</si>
  <si>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</si>
  <si>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</si>
  <si>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</si>
  <si>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</si>
  <si>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</si>
  <si>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</si>
  <si>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</si>
  <si>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</si>
  <si>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</si>
  <si>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</si>
  <si>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</si>
  <si>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</si>
  <si>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</si>
  <si>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</si>
  <si>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</si>
  <si>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</si>
  <si>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</si>
  <si>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</si>
  <si>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</si>
  <si>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</si>
  <si>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</si>
  <si>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</si>
  <si>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</si>
  <si>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</si>
  <si>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</si>
  <si>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</si>
  <si>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</si>
  <si>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</si>
  <si>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</si>
  <si>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</si>
  <si>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</si>
  <si>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</si>
  <si>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</si>
  <si>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</si>
  <si>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</si>
  <si>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</si>
  <si>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</si>
  <si>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</si>
  <si>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</si>
  <si>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</si>
  <si>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</si>
  <si>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</si>
  <si>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</si>
  <si>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</si>
  <si>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</si>
  <si>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</si>
  <si>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</si>
  <si>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</si>
  <si>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</si>
  <si>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</si>
  <si>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</si>
  <si>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</si>
  <si>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</si>
  <si>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</si>
  <si>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</si>
  <si>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</si>
  <si>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</si>
  <si>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</si>
  <si>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</si>
  <si>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</si>
  <si>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</si>
  <si>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</si>
  <si>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</si>
  <si>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</si>
  <si>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</si>
  <si>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</si>
  <si>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</si>
  <si>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</si>
  <si>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</si>
  <si>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</si>
  <si>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</si>
  <si>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</si>
  <si>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</si>
  <si>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</si>
  <si>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</si>
  <si>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</si>
  <si>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</si>
  <si>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</si>
  <si>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</si>
  <si>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</si>
  <si>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</si>
  <si>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</si>
  <si>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</si>
  <si>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</si>
  <si>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</si>
  <si>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</si>
  <si>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</si>
  <si>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</si>
  <si>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</si>
  <si>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</si>
  <si>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</si>
  <si>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</si>
  <si>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</si>
  <si>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</si>
  <si>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</si>
  <si>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</si>
  <si>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</si>
  <si>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</si>
  <si>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</si>
  <si>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</si>
  <si>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</si>
  <si>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</si>
  <si>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</si>
  <si>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</si>
  <si>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</si>
  <si>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</si>
  <si>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</si>
  <si>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</si>
  <si>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</si>
  <si>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</si>
  <si>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</si>
  <si>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</si>
  <si>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</si>
  <si>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</si>
  <si>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</si>
  <si>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</si>
  <si>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</si>
  <si>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</si>
  <si>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</si>
  <si>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</si>
  <si>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</si>
  <si>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</si>
  <si>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</si>
  <si>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</si>
  <si>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</si>
  <si>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</si>
  <si>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</si>
  <si>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</si>
  <si>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</si>
  <si>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</si>
  <si>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</si>
  <si>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</si>
  <si>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</si>
  <si>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</si>
  <si>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</si>
  <si>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</si>
  <si>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</si>
  <si>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</si>
  <si>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</si>
  <si>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</si>
  <si>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</si>
  <si>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</si>
  <si>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</si>
  <si>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</si>
  <si>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</si>
  <si>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</si>
  <si>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</si>
  <si>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</si>
  <si>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</si>
  <si>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</si>
  <si>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</si>
  <si>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</si>
  <si>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</si>
  <si>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</si>
  <si>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</si>
  <si>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</si>
  <si>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</si>
  <si>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</si>
  <si>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</si>
  <si>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</si>
  <si>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</si>
  <si>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</si>
  <si>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</si>
  <si>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</si>
  <si>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</si>
  <si>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</si>
  <si>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</si>
  <si>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</si>
  <si>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</si>
  <si>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</si>
  <si>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</si>
  <si>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</si>
  <si>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</si>
  <si>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</si>
  <si>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</si>
  <si>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</si>
  <si>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</si>
  <si>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</si>
  <si>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</si>
  <si>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</si>
  <si>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</si>
  <si>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</si>
  <si>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</si>
  <si>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</si>
  <si>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</si>
  <si>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</si>
  <si>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</si>
  <si>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</si>
  <si>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</si>
  <si>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</si>
  <si>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</si>
  <si>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</si>
  <si>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</si>
  <si>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</si>
  <si>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</si>
  <si>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</si>
  <si>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</si>
  <si>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</si>
  <si>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</si>
  <si>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</si>
  <si>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</si>
  <si>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</si>
  <si>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</si>
  <si>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</si>
  <si>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</si>
  <si>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</si>
  <si>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</si>
  <si>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</si>
  <si>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</si>
  <si>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</si>
  <si>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</si>
  <si>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</si>
  <si>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</si>
  <si>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</si>
  <si>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</si>
  <si>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</si>
  <si>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</si>
  <si>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</si>
  <si>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</si>
  <si>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</si>
  <si>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</si>
  <si>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</si>
  <si>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</si>
  <si>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</si>
  <si>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</si>
  <si>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</si>
  <si>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</si>
  <si>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</si>
  <si>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</si>
  <si>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</si>
  <si>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</si>
  <si>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</si>
  <si>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</si>
  <si>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</si>
  <si>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</si>
  <si>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</si>
  <si>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</si>
  <si>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</si>
  <si>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</si>
  <si>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</si>
  <si>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</si>
  <si>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</si>
  <si>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</si>
  <si>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</si>
  <si>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</si>
  <si>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</si>
  <si>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</si>
  <si>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</si>
  <si>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</si>
  <si>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</si>
  <si>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</si>
  <si>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</si>
  <si>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</si>
  <si>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</si>
  <si>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</si>
  <si>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</si>
  <si>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</si>
  <si>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</si>
  <si>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</si>
  <si>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</si>
  <si>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</si>
  <si>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</si>
  <si>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</si>
  <si>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</si>
  <si>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</si>
  <si>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</si>
  <si>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</si>
  <si>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</si>
  <si>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</si>
  <si>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</si>
  <si>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</si>
  <si>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</si>
  <si>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</si>
  <si>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</si>
  <si>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</si>
  <si>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</si>
  <si>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</si>
  <si>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</si>
  <si>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</si>
  <si>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</si>
  <si>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</si>
  <si>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</si>
  <si>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</si>
  <si>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</si>
  <si>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</si>
  <si>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</si>
  <si>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</si>
  <si>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</si>
  <si>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</si>
  <si>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</si>
  <si>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</si>
  <si>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</si>
  <si>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</si>
  <si>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</si>
  <si>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</si>
  <si>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</si>
  <si>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</si>
  <si>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</si>
  <si>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</si>
  <si>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</si>
  <si>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</si>
  <si>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</si>
  <si>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</si>
  <si>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</si>
  <si>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</si>
  <si>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</si>
  <si>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</si>
  <si>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</si>
  <si>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</si>
  <si>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</si>
  <si>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</si>
  <si>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</si>
  <si>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</si>
  <si>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</si>
  <si>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</si>
  <si>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</si>
  <si>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</si>
  <si>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</si>
  <si>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</si>
  <si>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</si>
  <si>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</si>
  <si>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</si>
  <si>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</si>
  <si>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</si>
  <si>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</si>
  <si>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</si>
  <si>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</si>
  <si>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</si>
  <si>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</si>
  <si>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</si>
  <si>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</si>
  <si>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</si>
  <si>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</si>
  <si>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</si>
  <si>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</si>
  <si>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</si>
  <si>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</si>
  <si>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</si>
  <si>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</si>
  <si>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</si>
  <si>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</si>
  <si>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</si>
  <si>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</si>
  <si>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</si>
  <si>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</si>
  <si>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</si>
  <si>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</si>
  <si>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</si>
  <si>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</si>
  <si>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</si>
  <si>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</si>
  <si>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</si>
  <si>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</si>
  <si>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</si>
  <si>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</si>
  <si>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</si>
  <si>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</si>
  <si>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</si>
  <si>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</si>
  <si>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</si>
  <si>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</si>
  <si>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</si>
  <si>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</si>
  <si>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</si>
  <si>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</si>
  <si>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</si>
  <si>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</si>
  <si>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</si>
  <si>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</si>
  <si>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</si>
  <si>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</si>
  <si>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</si>
  <si>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</si>
  <si>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</si>
  <si>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</si>
  <si>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</si>
  <si>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</si>
  <si>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</si>
  <si>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</si>
  <si>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</si>
  <si>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</si>
  <si>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</si>
  <si>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</si>
  <si>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</si>
  <si>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</si>
  <si>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</si>
  <si>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</si>
  <si>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</si>
  <si>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</si>
  <si>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</si>
  <si>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</si>
  <si>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</si>
  <si>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</si>
  <si>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</si>
  <si>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</si>
  <si>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</si>
  <si>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</si>
  <si>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</si>
  <si>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</si>
  <si>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</si>
  <si>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</si>
  <si>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</si>
  <si>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</si>
  <si>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</si>
  <si>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</si>
  <si>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</si>
  <si>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</si>
  <si>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</si>
  <si>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</si>
  <si>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</si>
  <si>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</si>
  <si>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</si>
  <si>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</si>
  <si>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</si>
  <si>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</si>
  <si>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</si>
  <si>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</si>
  <si>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</si>
  <si>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</si>
  <si>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</si>
  <si>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</si>
  <si>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</si>
  <si>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</si>
  <si>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</si>
  <si>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</si>
  <si>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</si>
  <si>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</si>
  <si>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</si>
  <si>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</si>
  <si>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</si>
  <si>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</si>
  <si>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</si>
  <si>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</si>
  <si>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</si>
  <si>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</si>
  <si>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</si>
  <si>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</si>
  <si>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</si>
  <si>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</si>
  <si>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</si>
  <si>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</si>
  <si>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</si>
  <si>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</si>
  <si>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</si>
  <si>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</si>
  <si>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</si>
  <si>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</si>
  <si>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</si>
  <si>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</si>
  <si>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</si>
  <si>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</si>
  <si>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</si>
  <si>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</si>
  <si>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</si>
  <si>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</si>
  <si>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</si>
  <si>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</si>
  <si>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</si>
  <si>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</si>
  <si>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</si>
  <si>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</si>
  <si>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</si>
  <si>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</si>
  <si>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</si>
  <si>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</si>
  <si>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</si>
  <si>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</si>
  <si>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</si>
  <si>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</si>
  <si>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</si>
  <si>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</si>
  <si>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</si>
  <si>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</si>
  <si>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</si>
  <si>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</si>
  <si>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</si>
  <si>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</si>
  <si>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</si>
  <si>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</si>
  <si>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</si>
  <si>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</si>
  <si>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</si>
  <si>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</si>
  <si>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</si>
  <si>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</si>
  <si>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</si>
  <si>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</si>
  <si>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</si>
  <si>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</si>
  <si>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</si>
  <si>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</si>
  <si>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</si>
  <si>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</si>
  <si>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</si>
  <si>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</si>
  <si>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</si>
  <si>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</si>
  <si>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</si>
  <si>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</si>
  <si>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</si>
  <si>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</si>
  <si>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</si>
  <si>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</si>
  <si>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</si>
  <si>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</si>
  <si>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</si>
  <si>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</si>
  <si>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</si>
  <si>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</si>
  <si>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</si>
  <si>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</si>
  <si>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</si>
  <si>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</si>
  <si>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</si>
  <si>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</si>
  <si>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</si>
  <si>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</si>
  <si>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</si>
  <si>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</si>
  <si>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</si>
  <si>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</si>
  <si>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</si>
  <si>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</si>
  <si>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</si>
  <si>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</si>
  <si>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</si>
  <si>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</si>
  <si>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</si>
  <si>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</si>
  <si>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</si>
  <si>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</si>
  <si>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</si>
  <si>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</si>
  <si>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</si>
  <si>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</si>
  <si>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</si>
  <si>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</si>
  <si>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</si>
  <si>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</si>
  <si>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</si>
  <si>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</si>
  <si>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</si>
  <si>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</si>
  <si>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</si>
  <si>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</si>
  <si>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</si>
  <si>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</si>
  <si>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</si>
  <si>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</si>
  <si>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</si>
  <si>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</si>
  <si>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</si>
  <si>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</si>
  <si>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</si>
  <si>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</si>
  <si>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</si>
  <si>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</si>
  <si>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</si>
  <si>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</si>
  <si>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</si>
  <si>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</si>
  <si>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</si>
  <si>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</si>
  <si>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</si>
  <si>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</si>
  <si>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</si>
  <si>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</si>
  <si>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</si>
  <si>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</si>
  <si>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</si>
  <si>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</si>
  <si>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</si>
  <si>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</si>
  <si>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</si>
  <si>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</si>
  <si>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</si>
  <si>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</si>
  <si>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</si>
  <si>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</si>
  <si>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</si>
  <si>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</si>
  <si>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</si>
  <si>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</si>
  <si>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</si>
  <si>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</si>
  <si>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</si>
  <si>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</si>
  <si>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</si>
  <si>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</si>
  <si>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</si>
  <si>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</si>
  <si>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</si>
  <si>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</si>
  <si>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</si>
  <si>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</si>
  <si>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</si>
  <si>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</si>
  <si>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</si>
  <si>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</si>
  <si>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</si>
  <si>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</si>
  <si>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</si>
  <si>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</si>
  <si>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</si>
  <si>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</si>
  <si>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</si>
  <si>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</si>
  <si>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</si>
  <si>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</si>
  <si>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</si>
  <si>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</si>
  <si>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</si>
  <si>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</si>
  <si>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</si>
  <si>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</si>
  <si>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</si>
  <si>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</si>
  <si>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</si>
  <si>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</si>
  <si>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</si>
  <si>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</si>
  <si>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</si>
  <si>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</si>
  <si>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</si>
  <si>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</si>
  <si>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</si>
  <si>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</si>
  <si>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</si>
  <si>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</si>
  <si>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</si>
  <si>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</si>
  <si>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</si>
  <si>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</si>
  <si>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</si>
  <si>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</si>
  <si>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</si>
  <si>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</si>
  <si>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</si>
  <si>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</si>
  <si>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</si>
  <si>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</si>
  <si>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</si>
  <si>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</si>
  <si>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</si>
  <si>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</si>
  <si>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</si>
  <si>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</si>
  <si>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</si>
  <si>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</si>
  <si>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</si>
  <si>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</si>
  <si>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</si>
  <si>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</si>
  <si>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</si>
  <si>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</si>
  <si>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</si>
  <si>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</si>
  <si>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</si>
  <si>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</si>
  <si>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</si>
  <si>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</si>
  <si>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</si>
  <si>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</si>
  <si>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</si>
  <si>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</si>
  <si>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</si>
  <si>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</si>
  <si>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</si>
  <si>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</si>
  <si>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</si>
  <si>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</si>
  <si>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</si>
  <si>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</si>
  <si>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</si>
  <si>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</si>
  <si>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</si>
  <si>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</si>
  <si>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</si>
  <si>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</si>
  <si>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</si>
  <si>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</si>
  <si>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</si>
  <si>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</si>
  <si>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</si>
  <si>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</si>
  <si>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</si>
  <si>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</si>
  <si>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</si>
  <si>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</si>
  <si>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</si>
  <si>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</si>
  <si>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</si>
  <si>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</si>
  <si>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</si>
  <si>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</si>
  <si>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</si>
  <si>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</si>
  <si>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</si>
  <si>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</si>
  <si>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</si>
  <si>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</si>
  <si>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</si>
  <si>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</si>
  <si>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</si>
  <si>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</si>
  <si>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</si>
  <si>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</si>
  <si>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</si>
  <si>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</si>
  <si>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</si>
  <si>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</si>
  <si>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</si>
  <si>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</si>
  <si>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</si>
  <si>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</si>
  <si>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</si>
  <si>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</si>
  <si>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</si>
  <si>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</si>
  <si>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</si>
  <si>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</si>
  <si>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</si>
  <si>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</si>
  <si>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</si>
  <si>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</si>
  <si>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</si>
  <si>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</si>
  <si>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</si>
  <si>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</si>
  <si>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</si>
  <si>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</si>
  <si>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</si>
  <si>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</si>
  <si>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</si>
  <si>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</si>
  <si>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</si>
  <si>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</si>
  <si>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</si>
  <si>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</si>
  <si>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</si>
  <si>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</si>
  <si>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</si>
  <si>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</si>
  <si>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</si>
  <si>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</si>
  <si>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</si>
  <si>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</si>
  <si>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</si>
  <si>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</si>
  <si>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</si>
  <si>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</si>
  <si>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</si>
  <si>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</si>
  <si>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</si>
  <si>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</si>
  <si>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</si>
  <si>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</si>
  <si>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</si>
  <si>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</si>
  <si>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</si>
  <si>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</si>
  <si>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</si>
  <si>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</si>
  <si>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</si>
  <si>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</si>
  <si>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</si>
  <si>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</si>
  <si>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</si>
  <si>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</si>
  <si>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</si>
  <si>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</si>
  <si>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</si>
  <si>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</si>
  <si>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</si>
  <si>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</si>
  <si>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</si>
  <si>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</si>
  <si>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</si>
  <si>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</si>
  <si>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</si>
  <si>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</si>
  <si>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</si>
  <si>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</si>
  <si>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</si>
  <si>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</si>
  <si>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</si>
  <si>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</si>
  <si>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</si>
  <si>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</si>
  <si>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</si>
  <si>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</si>
  <si>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</si>
  <si>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</si>
  <si>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</si>
  <si>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</si>
  <si>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</si>
  <si>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</si>
  <si>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</si>
  <si>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</si>
  <si>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</si>
  <si>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</si>
  <si>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</si>
  <si>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</si>
  <si>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</si>
  <si>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</si>
  <si>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</si>
  <si>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</si>
  <si>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</si>
  <si>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</si>
  <si>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</si>
  <si>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</si>
  <si>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</si>
  <si>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</si>
  <si>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</si>
  <si>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</si>
  <si>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</si>
  <si>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</si>
  <si>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</si>
  <si>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</si>
  <si>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</si>
  <si>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</si>
  <si>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</si>
  <si>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</si>
  <si>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</si>
  <si>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</si>
  <si>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</si>
  <si>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</si>
  <si>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</si>
  <si>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</si>
  <si>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</si>
  <si>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</si>
  <si>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</si>
  <si>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</si>
  <si>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</si>
  <si>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</si>
  <si>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</si>
  <si>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</si>
  <si>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</si>
  <si>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</si>
  <si>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</si>
  <si>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</si>
  <si>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</si>
  <si>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</si>
  <si>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</si>
  <si>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</si>
  <si>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</si>
  <si>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</si>
  <si>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</si>
  <si>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</si>
  <si>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</si>
  <si>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</si>
  <si>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</si>
  <si>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</si>
  <si>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</si>
  <si>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</si>
  <si>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</si>
  <si>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</si>
  <si>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</si>
  <si>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</si>
  <si>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</si>
  <si>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</si>
  <si>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</si>
  <si>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</si>
  <si>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</si>
  <si>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</si>
  <si>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</si>
  <si>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</si>
  <si>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</si>
  <si>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</si>
  <si>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</si>
  <si>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</si>
  <si>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</si>
  <si>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</si>
  <si>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</si>
  <si>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</si>
  <si>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</si>
  <si>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</si>
  <si>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</si>
  <si>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</si>
  <si>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</si>
  <si>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</si>
  <si>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</si>
  <si>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</si>
  <si>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</si>
  <si>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</si>
  <si>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</si>
  <si>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</si>
  <si>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</si>
  <si>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</si>
  <si>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</si>
  <si>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</si>
  <si>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</si>
  <si>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</si>
  <si>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</si>
  <si>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</si>
  <si>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</si>
  <si>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</si>
  <si>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</si>
  <si>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</si>
  <si>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</si>
  <si>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</si>
  <si>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</si>
  <si>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</si>
  <si>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</si>
  <si>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</si>
  <si>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</si>
  <si>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</si>
  <si>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</si>
  <si>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</si>
  <si>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</si>
  <si>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</si>
  <si>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</si>
  <si>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</si>
  <si>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</si>
  <si>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</si>
  <si>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</si>
  <si>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</si>
  <si>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</si>
  <si>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</si>
  <si>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</si>
  <si>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</si>
  <si>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</si>
  <si>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</si>
  <si>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</si>
  <si>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</si>
  <si>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</si>
  <si>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</si>
  <si>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</si>
  <si>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</si>
  <si>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</si>
  <si>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</si>
  <si>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</si>
  <si>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</si>
  <si>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</si>
  <si>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</si>
  <si>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</si>
  <si>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</si>
  <si>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</si>
  <si>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</si>
  <si>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</si>
  <si>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</si>
  <si>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</si>
  <si>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</si>
  <si>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</si>
  <si>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</si>
  <si>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</si>
  <si>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</si>
  <si>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</si>
  <si>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</si>
  <si>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</si>
  <si>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</si>
  <si>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</si>
  <si>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</si>
  <si>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</si>
  <si>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</si>
  <si>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</si>
  <si>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</si>
  <si>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</si>
  <si>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</si>
  <si>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</si>
  <si>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</si>
  <si>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</si>
  <si>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</si>
  <si>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</si>
  <si>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</si>
  <si>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</si>
  <si>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</si>
  <si>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</si>
  <si>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</si>
  <si>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</si>
  <si>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</si>
  <si>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</si>
  <si>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</si>
  <si>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</si>
  <si>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</si>
  <si>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</si>
  <si>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</si>
  <si>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</si>
  <si>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</si>
  <si>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</si>
  <si>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</si>
  <si>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</si>
  <si>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</si>
  <si>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</si>
  <si>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</si>
  <si>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</si>
  <si>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</si>
  <si>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</si>
  <si>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</si>
  <si>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</si>
  <si>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</si>
  <si>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</si>
  <si>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</si>
  <si>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</si>
  <si>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</si>
  <si>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</si>
  <si>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</si>
  <si>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</si>
  <si>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</si>
  <si>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</si>
  <si>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</si>
  <si>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</si>
  <si>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</si>
  <si>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</si>
  <si>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</si>
  <si>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</si>
  <si>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</si>
  <si>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</si>
  <si>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</si>
  <si>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</si>
  <si>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</si>
  <si>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</si>
  <si>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</si>
  <si>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</si>
  <si>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</si>
  <si>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</si>
  <si>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</si>
  <si>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</si>
  <si>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</si>
  <si>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</si>
  <si>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</si>
  <si>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</si>
  <si>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</si>
  <si>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</si>
  <si>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</si>
  <si>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</si>
  <si>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</si>
  <si>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</si>
  <si>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</si>
  <si>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</si>
  <si>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</si>
  <si>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</si>
  <si>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</si>
  <si>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</si>
  <si>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</si>
  <si>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</si>
  <si>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</si>
  <si>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</si>
  <si>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</si>
  <si>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</si>
  <si>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</si>
  <si>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</si>
  <si>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</si>
  <si>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</si>
  <si>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</si>
  <si>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</si>
  <si>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</si>
  <si>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</si>
  <si>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</si>
  <si>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</si>
  <si>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</si>
  <si>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</si>
  <si>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</si>
  <si>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</si>
  <si>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</si>
  <si>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</si>
  <si>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</si>
  <si>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</si>
  <si>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</si>
  <si>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</si>
  <si>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</si>
  <si>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</si>
  <si>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</si>
  <si>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</si>
  <si>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</si>
  <si>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</si>
  <si>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</si>
  <si>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</si>
  <si>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</si>
  <si>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</si>
  <si>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</si>
  <si>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</si>
  <si>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</si>
  <si>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</si>
  <si>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</si>
  <si>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</si>
  <si>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</si>
  <si>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</si>
  <si>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</si>
  <si>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</si>
  <si>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</si>
  <si>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</si>
  <si>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</si>
  <si>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</si>
  <si>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</si>
  <si>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</si>
  <si>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</si>
  <si>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</si>
  <si>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</si>
  <si>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</si>
  <si>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</si>
  <si>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</si>
  <si>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</si>
  <si>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</si>
  <si>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</si>
  <si>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</si>
  <si>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</si>
  <si>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</si>
  <si>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</si>
  <si>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</si>
  <si>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</si>
  <si>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</si>
  <si>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</si>
  <si>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</si>
  <si>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</si>
  <si>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</si>
  <si>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</si>
  <si>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</si>
  <si>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</si>
  <si>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</si>
  <si>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</si>
  <si>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</si>
  <si>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</si>
  <si>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</si>
  <si>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</si>
  <si>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</si>
  <si>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</si>
  <si>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</si>
  <si>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</si>
  <si>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</si>
  <si>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</si>
  <si>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</si>
  <si>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</si>
  <si>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</si>
  <si>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</si>
  <si>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</si>
  <si>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</si>
  <si>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</si>
  <si>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</si>
  <si>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</si>
  <si>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</si>
  <si>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</si>
  <si>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</si>
  <si>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</si>
  <si>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</si>
  <si>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</si>
  <si>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</si>
  <si>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</si>
  <si>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</si>
  <si>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</si>
  <si>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</si>
  <si>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</si>
  <si>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</si>
  <si>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</si>
  <si>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</si>
  <si>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</si>
  <si>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</si>
  <si>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</si>
  <si>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</si>
  <si>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</si>
  <si>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</si>
  <si>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</si>
  <si>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</si>
  <si>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</si>
  <si>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</si>
  <si>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</si>
  <si>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</si>
  <si>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</si>
  <si>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</si>
  <si>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</si>
  <si>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</si>
  <si>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</si>
  <si>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</si>
  <si>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</si>
  <si>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</si>
  <si>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</si>
  <si>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</si>
  <si>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</si>
  <si>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</si>
  <si>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</si>
  <si>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</si>
  <si>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</si>
  <si>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</si>
  <si>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</si>
  <si>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</si>
  <si>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</si>
  <si>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</si>
  <si>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</si>
  <si>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</si>
  <si>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</si>
  <si>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</si>
  <si>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</si>
  <si>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</si>
  <si>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</si>
  <si>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</si>
  <si>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</si>
  <si>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</si>
  <si>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</si>
  <si>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</si>
  <si>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</si>
  <si>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</si>
  <si>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</si>
  <si>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</si>
  <si>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</si>
  <si>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</si>
  <si>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</si>
  <si>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</si>
  <si>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</si>
  <si>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</si>
  <si>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</si>
  <si>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</si>
  <si>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</si>
  <si>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</si>
  <si>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</si>
  <si>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</si>
  <si>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</si>
  <si>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</si>
  <si>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</si>
  <si>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</si>
  <si>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</si>
  <si>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</si>
  <si>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</si>
  <si>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</si>
  <si>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</si>
  <si>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</si>
  <si>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</si>
  <si>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</si>
  <si>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</si>
  <si>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</si>
  <si>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</si>
  <si>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</si>
  <si>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</si>
  <si>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</si>
  <si>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</si>
  <si>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</si>
  <si>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</si>
  <si>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</si>
  <si>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</si>
  <si>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</si>
  <si>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</si>
  <si>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</si>
  <si>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</si>
  <si>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</si>
  <si>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</si>
  <si>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</si>
  <si>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</si>
  <si>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</si>
  <si>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</si>
  <si>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</si>
  <si>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</si>
  <si>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</si>
  <si>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</si>
  <si>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</si>
  <si>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</si>
  <si>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</si>
  <si>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</si>
  <si>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</si>
  <si>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</si>
  <si>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</si>
  <si>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</si>
  <si>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</si>
  <si>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</si>
  <si>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</si>
  <si>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</si>
  <si>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</si>
  <si>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</si>
  <si>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</si>
  <si>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</si>
  <si>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</si>
  <si>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</si>
  <si>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</si>
  <si>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</si>
  <si>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</si>
  <si>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</si>
  <si>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</si>
  <si>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</si>
  <si>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</si>
  <si>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</si>
  <si>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</si>
  <si>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</si>
  <si>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</si>
  <si>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</si>
  <si>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</si>
  <si>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</si>
  <si>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</si>
  <si>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</si>
  <si>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</si>
  <si>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</si>
  <si>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</si>
  <si>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</si>
  <si>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</si>
  <si>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</si>
  <si>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</si>
  <si>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</si>
  <si>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</si>
  <si>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</si>
  <si>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</si>
  <si>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</si>
  <si>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</si>
  <si>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</si>
  <si>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</si>
  <si>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</si>
  <si>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</si>
  <si>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</si>
  <si>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</si>
  <si>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</si>
  <si>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</si>
  <si>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</si>
  <si>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</si>
  <si>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</si>
  <si>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</si>
  <si>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</si>
  <si>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</si>
  <si>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</si>
  <si>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</si>
  <si>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</si>
  <si>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</si>
  <si>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</si>
  <si>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</si>
  <si>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</si>
  <si>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</si>
  <si>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</si>
  <si>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</si>
  <si>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</si>
  <si>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</si>
  <si>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</si>
  <si>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</si>
  <si>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</si>
  <si>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</si>
  <si>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</si>
  <si>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</si>
  <si>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</si>
  <si>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</si>
  <si>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</si>
  <si>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</si>
  <si>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</si>
  <si>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</si>
  <si>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</si>
  <si>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</si>
  <si>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</si>
  <si>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</si>
  <si>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</si>
  <si>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</si>
  <si>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</si>
  <si>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</si>
  <si>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</si>
  <si>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</si>
  <si>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</si>
  <si>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</si>
  <si>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</si>
  <si>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</si>
  <si>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</si>
  <si>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</si>
  <si>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</si>
  <si>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</si>
  <si>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</si>
  <si>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</si>
  <si>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</si>
  <si>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</si>
  <si>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</si>
  <si>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</si>
  <si>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</si>
  <si>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</si>
  <si>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</si>
  <si>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</si>
  <si>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</si>
  <si>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</si>
  <si>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</si>
  <si>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</si>
  <si>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</si>
  <si>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</si>
  <si>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</si>
  <si>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</si>
  <si>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</si>
  <si>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</si>
  <si>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</si>
  <si>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</si>
  <si>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</si>
  <si>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</si>
  <si>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</si>
  <si>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</si>
  <si>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</si>
  <si>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</si>
  <si>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</si>
  <si>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</si>
  <si>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</si>
  <si>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</si>
  <si>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</si>
  <si>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</si>
  <si>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</si>
  <si>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</si>
  <si>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</si>
  <si>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</si>
  <si>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</si>
  <si>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</si>
  <si>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</si>
  <si>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</si>
  <si>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</si>
  <si>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</si>
  <si>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</si>
  <si>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</si>
  <si>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</si>
  <si>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</si>
  <si>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</si>
  <si>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</si>
  <si>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</si>
  <si>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</si>
  <si>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</si>
  <si>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</si>
  <si>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</si>
  <si>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</si>
  <si>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</si>
  <si>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</si>
  <si>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</si>
  <si>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</si>
  <si>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</si>
  <si>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</si>
  <si>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</si>
  <si>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</si>
  <si>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</si>
  <si>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</si>
  <si>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</si>
  <si>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</si>
  <si>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</si>
  <si>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</si>
  <si>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</si>
  <si>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</si>
  <si>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</si>
  <si>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</si>
  <si>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</si>
  <si>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</si>
  <si>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</si>
  <si>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</si>
  <si>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</si>
  <si>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</si>
  <si>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</si>
  <si>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</si>
  <si>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</si>
  <si>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</si>
  <si>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</si>
  <si>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</si>
  <si>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</si>
  <si>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</si>
  <si>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</si>
  <si>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</si>
  <si>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</si>
  <si>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</si>
  <si>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</si>
  <si>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</si>
  <si>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</si>
  <si>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</si>
  <si>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</si>
  <si>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</si>
  <si>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</si>
  <si>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</si>
  <si>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</si>
  <si>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</si>
  <si>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</si>
  <si>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</si>
  <si>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</si>
  <si>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</si>
  <si>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</si>
  <si>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</si>
  <si>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</si>
  <si>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</si>
  <si>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</si>
  <si>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</si>
  <si>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</si>
  <si>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</si>
  <si>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</si>
  <si>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</si>
  <si>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</si>
  <si>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</si>
  <si>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</si>
  <si>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</si>
  <si>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</si>
  <si>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</si>
  <si>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</si>
  <si>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</si>
  <si>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</si>
  <si>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</si>
  <si>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</si>
  <si>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</si>
  <si>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</si>
  <si>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</si>
  <si>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</si>
  <si>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</si>
  <si>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</si>
  <si>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</si>
  <si>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</si>
  <si>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</si>
  <si>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</si>
  <si>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</si>
  <si>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</si>
  <si>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</si>
  <si>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</si>
  <si>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</si>
  <si>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</si>
  <si>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</si>
  <si>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</si>
  <si>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</si>
  <si>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</si>
  <si>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</si>
  <si>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</si>
  <si>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</si>
  <si>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</si>
  <si>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</si>
  <si>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</si>
  <si>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</si>
  <si>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</si>
  <si>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</si>
  <si>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</si>
  <si>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</si>
  <si>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</si>
  <si>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</si>
  <si>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</si>
  <si>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</si>
  <si>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</si>
  <si>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</si>
  <si>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</si>
  <si>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</si>
  <si>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</si>
  <si>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</si>
  <si>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</si>
  <si>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</si>
  <si>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</si>
  <si>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</si>
  <si>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</si>
  <si>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</si>
  <si>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</si>
  <si>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</si>
  <si>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</si>
  <si>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</si>
  <si>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</si>
  <si>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</si>
  <si>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</si>
  <si>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</si>
  <si>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</si>
  <si>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</si>
  <si>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</si>
  <si>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</si>
  <si>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</si>
  <si>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</si>
  <si>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</si>
  <si>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</si>
  <si>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</si>
  <si>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</si>
  <si>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</si>
  <si>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</si>
  <si>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</si>
  <si>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</si>
  <si>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</si>
  <si>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</si>
  <si>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</si>
  <si>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</si>
  <si>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</si>
  <si>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</si>
  <si>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</si>
  <si>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</si>
  <si>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</si>
  <si>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</si>
  <si>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</si>
  <si>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</si>
  <si>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</si>
  <si>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</si>
  <si>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</si>
  <si>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</si>
  <si>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</si>
  <si>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</si>
  <si>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</si>
  <si>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</si>
  <si>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</si>
  <si>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</si>
  <si>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</si>
  <si>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</si>
  <si>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</si>
  <si>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</si>
  <si>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</si>
  <si>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</si>
  <si>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</si>
  <si>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</si>
  <si>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</si>
  <si>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</si>
  <si>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</si>
  <si>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</si>
  <si>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</si>
  <si>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</si>
  <si>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</si>
  <si>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</si>
  <si>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</si>
  <si>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</si>
  <si>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</si>
  <si>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</si>
  <si>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</si>
  <si>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</si>
  <si>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</si>
  <si>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</si>
  <si>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</si>
  <si>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</si>
  <si>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</si>
  <si>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</si>
  <si>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</si>
  <si>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</si>
  <si>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</si>
  <si>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</si>
  <si>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</si>
  <si>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</si>
  <si>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</si>
  <si>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</si>
  <si>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</si>
  <si>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</si>
  <si>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</si>
  <si>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</si>
  <si>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</si>
  <si>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</si>
  <si>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</si>
  <si>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</si>
  <si>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</si>
  <si>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</si>
  <si>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</si>
  <si>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</si>
  <si>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</si>
  <si>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</si>
  <si>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</si>
  <si>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</si>
  <si>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</si>
  <si>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</si>
  <si>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</si>
  <si>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</si>
  <si>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</si>
  <si>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</si>
  <si>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</si>
  <si>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</si>
  <si>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</si>
  <si>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</si>
  <si>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</si>
  <si>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</si>
  <si>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</si>
  <si>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</si>
  <si>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</si>
  <si>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</si>
  <si>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</si>
  <si>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</si>
  <si>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</si>
  <si>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</si>
  <si>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</si>
  <si>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</si>
  <si>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</si>
  <si>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</si>
  <si>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</si>
  <si>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</si>
  <si>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</si>
  <si>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</si>
  <si>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</si>
  <si>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</si>
  <si>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</si>
  <si>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</si>
  <si>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</si>
  <si>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</si>
  <si>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</si>
  <si>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</si>
  <si>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</si>
  <si>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</si>
  <si>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</si>
  <si>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</si>
  <si>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</si>
  <si>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</si>
  <si>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</si>
  <si>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</si>
  <si>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</si>
  <si>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</si>
  <si>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</si>
  <si>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</si>
  <si>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</si>
  <si>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</si>
  <si>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</si>
  <si>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</si>
  <si>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</si>
  <si>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</si>
  <si>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</si>
  <si>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</si>
  <si>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</si>
  <si>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</si>
  <si>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</si>
  <si>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</si>
  <si>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</si>
  <si>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</si>
  <si>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</si>
  <si>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</si>
  <si>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</si>
  <si>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</si>
  <si>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</si>
  <si>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</si>
  <si>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</si>
  <si>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</si>
  <si>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</si>
  <si>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</si>
  <si>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</si>
  <si>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</si>
  <si>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</si>
  <si>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</si>
  <si>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</si>
  <si>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</si>
  <si>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</si>
  <si>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</si>
  <si>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</si>
  <si>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</si>
  <si>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</si>
  <si>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</si>
  <si>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</si>
  <si>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</si>
  <si>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</si>
  <si>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</si>
  <si>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</si>
  <si>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</si>
  <si>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</si>
  <si>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</si>
  <si>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</si>
  <si>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</si>
  <si>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</si>
  <si>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</si>
  <si>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</si>
  <si>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</si>
  <si>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</si>
  <si>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</si>
  <si>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</si>
  <si>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</si>
  <si>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</si>
  <si>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</si>
  <si>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</si>
  <si>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</si>
  <si>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</si>
  <si>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</si>
  <si>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</si>
  <si>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</si>
  <si>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</si>
  <si>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</si>
  <si>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</si>
  <si>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</si>
  <si>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</si>
  <si>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</si>
  <si>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</si>
  <si>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</si>
  <si>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</si>
  <si>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</si>
  <si>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</si>
  <si>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</si>
  <si>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</si>
  <si>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</si>
  <si>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</si>
  <si>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</si>
  <si>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</si>
  <si>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</si>
  <si>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</si>
  <si>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</si>
  <si>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</si>
  <si>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</si>
  <si>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</si>
  <si>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</si>
  <si>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</si>
  <si>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</si>
  <si>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</si>
  <si>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</si>
  <si>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</si>
  <si>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</si>
  <si>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</si>
  <si>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</si>
  <si>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</si>
  <si>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</si>
  <si>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</si>
  <si>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</si>
  <si>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</si>
  <si>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</si>
  <si>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</si>
  <si>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</si>
  <si>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</si>
  <si>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</si>
  <si>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</si>
  <si>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</si>
  <si>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</si>
  <si>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</si>
  <si>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</si>
  <si>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</si>
  <si>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</si>
  <si>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</si>
  <si>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</si>
  <si>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</si>
  <si>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</si>
  <si>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</si>
  <si>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</si>
  <si>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</si>
  <si>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</si>
  <si>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</si>
  <si>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</si>
  <si>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</si>
  <si>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</si>
  <si>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</si>
  <si>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</si>
  <si>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</si>
  <si>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</si>
  <si>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</si>
  <si>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</si>
  <si>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</si>
  <si>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</si>
  <si>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</si>
  <si>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</si>
  <si>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</si>
  <si>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</si>
  <si>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</si>
  <si>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</si>
  <si>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</si>
  <si>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</si>
  <si>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</si>
  <si>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</si>
  <si>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</si>
  <si>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</si>
  <si>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</si>
  <si>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</si>
  <si>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</si>
  <si>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</si>
  <si>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</si>
  <si>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</si>
  <si>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</si>
  <si>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</si>
  <si>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</si>
  <si>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</si>
  <si>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</si>
  <si>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</si>
  <si>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</si>
  <si>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</si>
  <si>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</si>
  <si>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</si>
  <si>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</si>
  <si>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</si>
  <si>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</si>
  <si>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</si>
  <si>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</si>
  <si>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</si>
  <si>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</si>
  <si>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</si>
  <si>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</si>
  <si>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</si>
  <si>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</si>
  <si>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</si>
  <si>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</si>
  <si>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</si>
  <si>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</si>
  <si>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</si>
  <si>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</si>
  <si>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</si>
  <si>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</si>
  <si>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</si>
  <si>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</si>
  <si>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</si>
  <si>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</si>
  <si>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</si>
  <si>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</si>
  <si>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</si>
  <si>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</si>
  <si>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</si>
  <si>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</si>
  <si>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</si>
  <si>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</si>
  <si>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</si>
  <si>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</si>
  <si>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</si>
  <si>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</si>
  <si>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</si>
  <si>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</si>
  <si>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</si>
  <si>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</si>
  <si>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</si>
  <si>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</si>
  <si>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</si>
  <si>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</si>
  <si>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</si>
  <si>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</si>
  <si>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</si>
  <si>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</si>
  <si>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</si>
  <si>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</si>
  <si>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</si>
  <si>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</si>
  <si>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</si>
  <si>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</si>
  <si>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</si>
  <si>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</si>
  <si>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</si>
  <si>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</si>
  <si>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</si>
  <si>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</si>
  <si>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</si>
  <si>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</si>
  <si>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</si>
  <si>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</si>
  <si>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</si>
  <si>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</si>
  <si>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</si>
  <si>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</si>
  <si>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</si>
  <si>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</si>
  <si>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</si>
  <si>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</si>
  <si>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</si>
  <si>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</si>
  <si>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</si>
  <si>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</si>
  <si>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</si>
  <si>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</si>
  <si>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</si>
  <si>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</si>
  <si>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</si>
  <si>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</si>
  <si>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</si>
  <si>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</si>
  <si>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</si>
  <si>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</si>
  <si>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</si>
  <si>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</si>
  <si>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</si>
  <si>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</si>
  <si>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</si>
  <si>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</si>
  <si>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</si>
  <si>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</si>
  <si>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</si>
  <si>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</si>
  <si>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</si>
  <si>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</si>
  <si>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</si>
  <si>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</si>
  <si>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</si>
  <si>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</si>
  <si>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</si>
  <si>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</si>
  <si>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</si>
  <si>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</si>
  <si>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</si>
  <si>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</si>
  <si>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</si>
  <si>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</si>
  <si>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</si>
  <si>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</si>
  <si>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</si>
  <si>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</si>
  <si>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</si>
  <si>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</si>
  <si>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</si>
  <si>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</si>
  <si>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</si>
  <si>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</si>
  <si>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</si>
  <si>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</si>
  <si>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</si>
  <si>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</si>
  <si>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</si>
  <si>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</si>
  <si>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</si>
  <si>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</si>
  <si>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</si>
  <si>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</si>
  <si>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</si>
  <si>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</si>
  <si>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</si>
  <si>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</si>
  <si>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</si>
  <si>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</si>
  <si>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</si>
  <si>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</si>
  <si>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</si>
  <si>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</si>
  <si>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</si>
  <si>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</si>
  <si>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</si>
  <si>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</si>
  <si>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</si>
  <si>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</si>
  <si>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</si>
  <si>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</si>
  <si>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</si>
  <si>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</si>
  <si>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</si>
  <si>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</si>
  <si>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</si>
  <si>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</si>
  <si>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</si>
  <si>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</si>
  <si>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</si>
  <si>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</si>
  <si>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</si>
  <si>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</si>
  <si>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</si>
  <si>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</si>
  <si>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</si>
  <si>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</si>
  <si>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</si>
  <si>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</si>
  <si>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</si>
  <si>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</si>
  <si>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</si>
  <si>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</si>
  <si>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</si>
  <si>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</si>
  <si>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</si>
  <si>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</si>
  <si>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</si>
  <si>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</si>
  <si>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</si>
  <si>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</si>
  <si>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</si>
  <si>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</si>
  <si>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</si>
  <si>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</si>
  <si>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</si>
  <si>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</si>
  <si>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</si>
  <si>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</si>
  <si>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</si>
  <si>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</si>
  <si>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</si>
  <si>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</si>
  <si>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</si>
  <si>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</si>
  <si>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</si>
  <si>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</si>
  <si>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</si>
  <si>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</si>
  <si>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</si>
  <si>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</si>
  <si>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</si>
  <si>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</si>
  <si>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</si>
  <si>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</si>
  <si>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</si>
  <si>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</si>
  <si>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</si>
  <si>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</si>
  <si>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</si>
  <si>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</si>
  <si>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</si>
  <si>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</si>
  <si>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</si>
  <si>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</si>
  <si>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</si>
  <si>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</si>
  <si>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</si>
  <si>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</si>
  <si>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</si>
  <si>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</si>
  <si>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</si>
  <si>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</si>
  <si>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</si>
  <si>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</si>
  <si>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</si>
  <si>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</si>
  <si>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</si>
  <si>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</si>
  <si>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</si>
  <si>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</si>
  <si>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</si>
  <si>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</si>
  <si>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</si>
  <si>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</si>
  <si>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</si>
  <si>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</si>
  <si>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</si>
  <si>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</si>
  <si>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</si>
  <si>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</si>
  <si>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</si>
  <si>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</si>
  <si>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</si>
  <si>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</si>
  <si>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</si>
  <si>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</si>
  <si>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</si>
  <si>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</si>
  <si>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</si>
  <si>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</si>
  <si>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</si>
  <si>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</si>
  <si>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</si>
  <si>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</si>
  <si>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</si>
  <si>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</si>
  <si>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</si>
  <si>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</si>
  <si>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</si>
  <si>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</si>
  <si>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</si>
  <si>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</si>
  <si>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</si>
  <si>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</si>
  <si>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</si>
  <si>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</si>
  <si>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</si>
  <si>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</si>
  <si>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</si>
  <si>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</si>
  <si>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</si>
  <si>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</si>
  <si>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</si>
  <si>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</si>
  <si>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</si>
  <si>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</si>
  <si>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</si>
  <si>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</si>
  <si>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</si>
  <si>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</si>
  <si>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</si>
  <si>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</si>
  <si>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</si>
  <si>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</si>
  <si>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</si>
  <si>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</si>
  <si>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</si>
  <si>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</si>
  <si>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</si>
  <si>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</si>
  <si>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</si>
  <si>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</si>
  <si>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</si>
  <si>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</si>
  <si>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</si>
  <si>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</si>
  <si>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</si>
  <si>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</si>
  <si>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</si>
  <si>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</si>
  <si>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</si>
  <si>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</si>
  <si>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</si>
  <si>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</si>
  <si>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</si>
  <si>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</si>
  <si>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</si>
  <si>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</si>
  <si>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</si>
  <si>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</si>
  <si>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</si>
  <si>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</si>
  <si>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</si>
  <si>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</si>
  <si>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</si>
  <si>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</si>
  <si>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</si>
  <si>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</si>
  <si>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</si>
  <si>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</si>
  <si>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</si>
  <si>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</si>
  <si>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</si>
  <si>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</si>
  <si>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</si>
  <si>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</si>
  <si>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</si>
  <si>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</si>
  <si>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</si>
  <si>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</si>
  <si>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</si>
  <si>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</si>
  <si>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</si>
  <si>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</si>
  <si>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</si>
  <si>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</si>
  <si>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</si>
  <si>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</si>
  <si>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</si>
  <si>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</si>
  <si>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</si>
  <si>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</si>
  <si>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</si>
  <si>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</si>
  <si>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</si>
  <si>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</si>
  <si>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</si>
  <si>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</si>
  <si>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</si>
  <si>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</si>
  <si>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</si>
  <si>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</si>
  <si>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</si>
  <si>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</si>
  <si>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</si>
  <si>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</si>
  <si>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</si>
  <si>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</si>
  <si>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</si>
  <si>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</si>
  <si>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</si>
  <si>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</si>
  <si>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</si>
  <si>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</si>
  <si>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</si>
  <si>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</si>
  <si>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</si>
  <si>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</si>
  <si>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</si>
  <si>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</si>
  <si>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</si>
  <si>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</si>
  <si>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</si>
  <si>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</si>
  <si>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</si>
  <si>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</si>
  <si>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</si>
  <si>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</si>
  <si>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</si>
  <si>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</si>
  <si>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</si>
  <si>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</si>
  <si>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</si>
  <si>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</si>
  <si>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</si>
  <si>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</si>
  <si>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</si>
  <si>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</si>
  <si>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</si>
  <si>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</si>
  <si>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</si>
  <si>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</si>
  <si>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</si>
  <si>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</si>
  <si>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</si>
  <si>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</si>
  <si>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</si>
  <si>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</si>
  <si>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</si>
  <si>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</si>
  <si>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</si>
  <si>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</si>
  <si>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</si>
  <si>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</si>
  <si>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</si>
  <si>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</si>
  <si>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</si>
  <si>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</si>
  <si>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</si>
  <si>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</si>
  <si>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</si>
  <si>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</si>
  <si>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</si>
  <si>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</si>
  <si>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</si>
  <si>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</si>
  <si>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</si>
  <si>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</si>
  <si>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</si>
  <si>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</si>
  <si>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</si>
  <si>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</si>
  <si>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</si>
  <si>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</si>
  <si>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</si>
  <si>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</si>
  <si>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</si>
  <si>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</si>
  <si>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</si>
  <si>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</si>
  <si>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</si>
  <si>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</si>
  <si>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</si>
  <si>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</si>
  <si>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</si>
  <si>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</si>
  <si>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</si>
  <si>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</si>
  <si>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</si>
  <si>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</si>
  <si>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</si>
  <si>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</si>
  <si>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</si>
  <si>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</si>
  <si>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</si>
  <si>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</si>
  <si>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</si>
  <si>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</si>
  <si>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</si>
  <si>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</si>
  <si>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</si>
  <si>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</si>
  <si>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</si>
  <si>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</si>
  <si>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</si>
  <si>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</si>
  <si>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</si>
  <si>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</si>
  <si>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</si>
  <si>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</si>
  <si>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</si>
  <si>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</si>
  <si>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</si>
  <si>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</si>
  <si>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</si>
  <si>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</si>
  <si>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</si>
  <si>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</si>
  <si>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</si>
  <si>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</si>
  <si>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</si>
  <si>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</si>
  <si>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</si>
  <si>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</si>
  <si>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</si>
  <si>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</si>
  <si>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</si>
  <si>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</si>
  <si>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</si>
  <si>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</si>
  <si>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</si>
  <si>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</si>
  <si>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</si>
  <si>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</si>
  <si>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</si>
  <si>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</si>
  <si>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</si>
  <si>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</si>
  <si>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</si>
  <si>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</si>
  <si>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</si>
  <si>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</si>
  <si>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</si>
  <si>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</si>
  <si>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</si>
  <si>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</si>
  <si>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</si>
  <si>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</si>
  <si>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</si>
  <si>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</si>
  <si>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</si>
  <si>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</si>
  <si>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</si>
  <si>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</si>
  <si>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</si>
  <si>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</si>
  <si>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</si>
  <si>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</si>
  <si>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</si>
  <si>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</si>
  <si>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</si>
  <si>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</si>
  <si>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</si>
  <si>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</si>
  <si>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</si>
  <si>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</si>
  <si>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</si>
  <si>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</si>
  <si>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</si>
  <si>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</si>
  <si>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</si>
  <si>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</si>
  <si>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</si>
  <si>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</si>
  <si>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</si>
  <si>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</si>
  <si>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</si>
  <si>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</si>
  <si>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</si>
  <si>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</si>
  <si>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</si>
  <si>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</si>
  <si>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</si>
  <si>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</si>
  <si>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</si>
  <si>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</si>
  <si>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</si>
  <si>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</si>
  <si>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</si>
  <si>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</si>
  <si>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</si>
  <si>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</si>
  <si>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</si>
  <si>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</si>
  <si>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</si>
  <si>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</si>
  <si>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</si>
  <si>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</si>
  <si>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</si>
  <si>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</si>
  <si>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</si>
  <si>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</si>
  <si>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</si>
  <si>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</si>
  <si>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</si>
  <si>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</si>
  <si>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</si>
  <si>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</si>
  <si>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</si>
  <si>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</si>
  <si>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</si>
  <si>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</si>
  <si>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</si>
  <si>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</si>
  <si>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</si>
  <si>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</si>
  <si>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</si>
  <si>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</si>
  <si>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</si>
  <si>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</si>
  <si>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</si>
  <si>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</si>
  <si>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</si>
  <si>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</si>
  <si>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</si>
  <si>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</si>
  <si>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</si>
  <si>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</si>
  <si>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</si>
  <si>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</si>
  <si>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</si>
  <si>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</si>
  <si>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</si>
  <si>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</si>
  <si>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</si>
  <si>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</si>
  <si>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</si>
  <si>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</si>
  <si>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</si>
  <si>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</si>
  <si>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</si>
  <si>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</si>
  <si>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</si>
  <si>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</si>
  <si>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</si>
  <si>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</si>
  <si>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</si>
  <si>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</si>
  <si>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</si>
  <si>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</si>
  <si>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</si>
  <si>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</si>
  <si>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</si>
  <si>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</si>
  <si>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</si>
  <si>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</si>
  <si>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</si>
  <si>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</si>
  <si>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</si>
  <si>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</si>
  <si>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</si>
  <si>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</si>
  <si>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</si>
  <si>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</si>
  <si>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</si>
  <si>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</si>
  <si>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</si>
  <si>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</si>
  <si>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</si>
  <si>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</si>
  <si>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</si>
  <si>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</si>
  <si>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</si>
  <si>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</si>
  <si>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</si>
  <si>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</si>
  <si>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</si>
  <si>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</si>
  <si>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</si>
  <si>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</si>
  <si>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</si>
  <si>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</si>
  <si>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</si>
  <si>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</si>
  <si>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</si>
  <si>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</si>
  <si>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</si>
  <si>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</si>
  <si>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</si>
  <si>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</si>
  <si>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</si>
  <si>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</si>
  <si>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</si>
  <si>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</si>
  <si>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</si>
  <si>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</si>
  <si>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</si>
  <si>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</si>
  <si>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</si>
  <si>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</si>
  <si>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</si>
  <si>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</si>
  <si>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</si>
  <si>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</si>
  <si>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</si>
  <si>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</si>
  <si>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</si>
  <si>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</si>
  <si>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</si>
  <si>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</si>
  <si>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</si>
  <si>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</si>
  <si>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</si>
  <si>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</si>
  <si>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</si>
  <si>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</si>
  <si>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</si>
  <si>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</si>
  <si>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</si>
  <si>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</si>
  <si>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</si>
  <si>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</si>
  <si>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</si>
  <si>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</si>
  <si>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</si>
  <si>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</si>
  <si>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</si>
  <si>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</si>
  <si>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</si>
  <si>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</si>
  <si>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</si>
  <si>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</si>
  <si>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</si>
  <si>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</si>
  <si>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</si>
  <si>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</si>
  <si>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</si>
  <si>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</si>
  <si>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</si>
  <si>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</si>
  <si>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</si>
  <si>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</si>
  <si>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</si>
  <si>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</si>
  <si>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</si>
  <si>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</si>
  <si>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</si>
  <si>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</si>
  <si>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</si>
  <si>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</si>
  <si>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</si>
  <si>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</si>
  <si>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</si>
  <si>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</si>
  <si>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</si>
  <si>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</si>
  <si>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</si>
  <si>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</si>
  <si>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</si>
  <si>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</si>
  <si>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</si>
  <si>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</si>
  <si>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</si>
  <si>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</si>
  <si>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</si>
  <si>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</si>
  <si>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</si>
  <si>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</si>
  <si>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</si>
  <si>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</si>
  <si>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</si>
  <si>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</si>
  <si>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</si>
  <si>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</si>
  <si>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</si>
  <si>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</si>
  <si>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</si>
  <si>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</si>
  <si>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</si>
  <si>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</si>
  <si>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</si>
  <si>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</si>
  <si>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</si>
  <si>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</si>
  <si>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</si>
  <si>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</si>
  <si>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</si>
  <si>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</si>
  <si>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</si>
  <si>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</si>
  <si>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</si>
  <si>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</si>
  <si>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</si>
  <si>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</si>
  <si>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</si>
  <si>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</si>
  <si>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</si>
  <si>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</si>
  <si>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</si>
  <si>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</si>
  <si>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</si>
  <si>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</si>
  <si>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</si>
  <si>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</si>
  <si>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</si>
  <si>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</si>
  <si>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</si>
  <si>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</si>
  <si>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</si>
  <si>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</si>
  <si>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</si>
  <si>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</si>
  <si>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</si>
  <si>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</si>
  <si>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</si>
  <si>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</si>
  <si>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</si>
  <si>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</si>
  <si>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</si>
  <si>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</si>
  <si>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</si>
  <si>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</si>
  <si>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</si>
  <si>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</si>
  <si>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</si>
  <si>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</si>
  <si>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</si>
  <si>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</si>
  <si>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</si>
  <si>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</si>
  <si>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</si>
  <si>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</si>
  <si>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</si>
  <si>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</si>
  <si>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</si>
  <si>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</si>
  <si>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</si>
  <si>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</si>
  <si>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</si>
  <si>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</si>
  <si>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</si>
  <si>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</si>
  <si>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</si>
  <si>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</si>
  <si>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</si>
  <si>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</si>
  <si>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</si>
  <si>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</si>
  <si>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</si>
  <si>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</si>
  <si>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</si>
  <si>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</si>
  <si>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</si>
  <si>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</si>
  <si>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</si>
  <si>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</si>
  <si>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</si>
  <si>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</si>
  <si>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</si>
  <si>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</si>
  <si>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</si>
  <si>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</si>
  <si>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</si>
  <si>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</si>
  <si>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</si>
  <si>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</si>
  <si>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</si>
  <si>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</si>
  <si>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</si>
  <si>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</si>
  <si>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</si>
  <si>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</si>
  <si>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</si>
  <si>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</si>
  <si>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</si>
  <si>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</si>
  <si>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</si>
  <si>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</si>
  <si>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</si>
  <si>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</si>
  <si>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</si>
  <si>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</si>
  <si>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</si>
  <si>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</si>
  <si>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</si>
  <si>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</si>
  <si>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</si>
  <si>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</si>
  <si>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</si>
  <si>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</si>
  <si>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</si>
  <si>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</si>
  <si>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</si>
  <si>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</si>
  <si>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</si>
  <si>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</si>
  <si>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</si>
  <si>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</si>
  <si>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</si>
  <si>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</si>
  <si>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</si>
  <si>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</si>
  <si>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</si>
  <si>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</si>
  <si>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</si>
  <si>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</si>
  <si>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</si>
  <si>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</si>
  <si>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</si>
  <si>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</si>
  <si>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</si>
  <si>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</si>
  <si>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</si>
  <si>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</si>
  <si>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</si>
  <si>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</si>
  <si>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</si>
  <si>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</si>
  <si>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</si>
  <si>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</si>
  <si>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</si>
  <si>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</si>
  <si>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</si>
  <si>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</si>
  <si>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</si>
  <si>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</si>
  <si>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</si>
  <si>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</si>
  <si>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</si>
  <si>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</si>
  <si>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</si>
  <si>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</si>
  <si>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</si>
  <si>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</si>
  <si>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</si>
  <si>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</si>
  <si>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</si>
  <si>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</si>
  <si>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</si>
  <si>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</si>
  <si>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</si>
  <si>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</si>
  <si>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</si>
  <si>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</si>
  <si>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</si>
  <si>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</si>
  <si>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</si>
  <si>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</si>
  <si>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</si>
  <si>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</si>
  <si>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</si>
  <si>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</si>
  <si>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</si>
  <si>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</si>
  <si>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</si>
  <si>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</si>
  <si>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</si>
  <si>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</si>
  <si>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</si>
  <si>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</si>
  <si>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</si>
  <si>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</si>
  <si>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</si>
  <si>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</si>
  <si>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</si>
  <si>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</si>
  <si>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</si>
  <si>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</si>
  <si>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</si>
  <si>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</si>
  <si>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</si>
  <si>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</si>
  <si>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</si>
  <si>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</si>
  <si>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</si>
  <si>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</si>
  <si>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</si>
  <si>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</si>
  <si>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</si>
  <si>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</si>
  <si>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</si>
  <si>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</si>
  <si>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</si>
  <si>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</si>
  <si>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</si>
  <si>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</si>
  <si>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</si>
  <si>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</si>
  <si>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</si>
  <si>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</si>
  <si>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</si>
  <si>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</si>
  <si>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</si>
  <si>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</si>
  <si>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</si>
  <si>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</si>
  <si>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</si>
  <si>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</si>
  <si>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</si>
  <si>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</si>
  <si>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</si>
  <si>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</si>
  <si>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</si>
  <si>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</si>
  <si>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</si>
  <si>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</si>
  <si>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</si>
  <si>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</si>
  <si>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</si>
  <si>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</si>
  <si>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</si>
  <si>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</si>
  <si>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</si>
  <si>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</si>
  <si>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</si>
  <si>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</si>
  <si>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</si>
  <si>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</si>
  <si>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</si>
  <si>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</si>
  <si>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</si>
  <si>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</si>
  <si>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</si>
  <si>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</si>
  <si>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</si>
  <si>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</si>
  <si>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</si>
  <si>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</si>
  <si>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</si>
  <si>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</si>
  <si>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</si>
  <si>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</si>
  <si>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</si>
  <si>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</si>
  <si>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</si>
  <si>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</si>
  <si>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</si>
  <si>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</si>
  <si>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</si>
  <si>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</si>
  <si>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</si>
  <si>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</si>
  <si>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</si>
  <si>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</si>
  <si>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</si>
  <si>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</si>
  <si>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</si>
  <si>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</si>
  <si>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</si>
  <si>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</si>
  <si>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</si>
  <si>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</si>
  <si>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</si>
  <si>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</si>
  <si>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</si>
  <si>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</si>
  <si>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</si>
  <si>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</si>
  <si>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</si>
  <si>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</si>
  <si>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</si>
  <si>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</si>
  <si>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</si>
  <si>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</si>
  <si>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</si>
  <si>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</si>
  <si>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</si>
  <si>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</si>
  <si>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</si>
  <si>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</si>
  <si>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</si>
  <si>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</si>
  <si>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</si>
  <si>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</si>
  <si>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</si>
  <si>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</si>
  <si>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</si>
  <si>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</si>
  <si>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</si>
  <si>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</si>
  <si>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</si>
  <si>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</si>
  <si>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</si>
  <si>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</si>
  <si>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</si>
  <si>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</si>
  <si>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</si>
  <si>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</si>
  <si>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</si>
  <si>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</si>
  <si>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</si>
  <si>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</si>
  <si>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</si>
  <si>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</si>
  <si>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</si>
  <si>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</si>
  <si>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</si>
  <si>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</si>
  <si>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</si>
  <si>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</si>
  <si>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</si>
  <si>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</si>
  <si>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</si>
  <si>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</si>
  <si>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</si>
  <si>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</si>
  <si>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</si>
  <si>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</si>
  <si>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</si>
  <si>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</si>
  <si>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</si>
  <si>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</si>
  <si>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</si>
  <si>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</si>
  <si>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</si>
  <si>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</si>
  <si>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</si>
  <si>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</si>
  <si>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</si>
  <si>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</si>
  <si>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</si>
  <si>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</si>
  <si>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</si>
  <si>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</si>
  <si>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</si>
  <si>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</si>
  <si>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</si>
  <si>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</si>
  <si>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</si>
  <si>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</si>
  <si>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</si>
  <si>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</si>
  <si>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</si>
  <si>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</si>
  <si>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</si>
  <si>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</si>
  <si>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</si>
  <si>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</si>
  <si>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</si>
  <si>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</si>
  <si>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</si>
  <si>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</si>
  <si>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</si>
  <si>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</si>
  <si>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</si>
  <si>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</si>
  <si>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</si>
  <si>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</si>
  <si>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</si>
  <si>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</si>
  <si>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</si>
  <si>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</si>
  <si>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</si>
  <si>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</si>
  <si>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</si>
  <si>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</si>
  <si>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</si>
  <si>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</si>
  <si>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</si>
  <si>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</si>
  <si>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</si>
  <si>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</si>
  <si>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</si>
  <si>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</si>
  <si>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</si>
  <si>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</si>
  <si>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</si>
  <si>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</si>
  <si>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</si>
  <si>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</si>
  <si>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</si>
  <si>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</si>
  <si>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</si>
  <si>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</si>
  <si>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</si>
  <si>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</si>
  <si>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</si>
  <si>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</si>
  <si>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</si>
  <si>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</si>
  <si>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</si>
  <si>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</si>
  <si>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</si>
  <si>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</si>
  <si>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</si>
  <si>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</si>
  <si>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</si>
  <si>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</si>
  <si>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</si>
  <si>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</si>
  <si>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</si>
  <si>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</si>
  <si>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</si>
  <si>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</si>
  <si>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</si>
  <si>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</si>
  <si>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</si>
  <si>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</si>
  <si>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</si>
  <si>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</si>
  <si>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</si>
  <si>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</si>
  <si>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</si>
  <si>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</si>
  <si>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</si>
  <si>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</si>
  <si>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</si>
  <si>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</si>
  <si>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</si>
  <si>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</si>
  <si>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</si>
  <si>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</si>
  <si>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</si>
  <si>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</si>
  <si>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</si>
  <si>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</si>
  <si>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</si>
  <si>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</si>
  <si>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</si>
  <si>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</si>
  <si>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</si>
  <si>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</si>
  <si>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</si>
  <si>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</si>
  <si>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</si>
  <si>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</si>
  <si>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</si>
  <si>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</si>
  <si>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</si>
  <si>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</si>
  <si>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</si>
  <si>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</si>
  <si>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</si>
  <si>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</si>
  <si>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</si>
  <si>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</si>
  <si>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</si>
  <si>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</si>
  <si>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</si>
  <si>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</si>
  <si>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</si>
  <si>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</si>
  <si>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</si>
  <si>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</si>
  <si>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</si>
  <si>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</si>
  <si>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</si>
  <si>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</si>
  <si>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</si>
  <si>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</si>
  <si>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</si>
  <si>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</si>
  <si>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</si>
  <si>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</si>
  <si>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</si>
  <si>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</si>
  <si>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</si>
  <si>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</si>
  <si>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</si>
  <si>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</si>
  <si>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</si>
  <si>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</si>
  <si>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</si>
  <si>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</si>
  <si>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</si>
  <si>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</si>
  <si>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</si>
  <si>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</si>
  <si>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</si>
  <si>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</si>
  <si>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</si>
  <si>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</si>
  <si>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</si>
  <si>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</si>
  <si>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</si>
  <si>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</si>
  <si>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</si>
  <si>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</si>
  <si>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</si>
  <si>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</si>
  <si>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</si>
  <si>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</si>
  <si>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</si>
  <si>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</si>
  <si>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</si>
  <si>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</si>
  <si>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</si>
  <si>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</si>
  <si>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</si>
  <si>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</si>
  <si>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</si>
  <si>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</si>
  <si>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</si>
  <si>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</si>
  <si>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</si>
  <si>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</si>
  <si>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</si>
  <si>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</si>
  <si>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</si>
  <si>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</si>
  <si>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</si>
  <si>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</si>
  <si>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</si>
  <si>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</si>
  <si>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</si>
  <si>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</si>
  <si>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</si>
  <si>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</si>
  <si>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</si>
  <si>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</si>
  <si>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</si>
  <si>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</si>
  <si>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</si>
  <si>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</si>
  <si>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</si>
  <si>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</si>
  <si>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</si>
  <si>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</si>
  <si>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</si>
  <si>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</si>
  <si>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</si>
  <si>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</si>
  <si>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</si>
  <si>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</si>
  <si>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</si>
  <si>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</si>
  <si>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</si>
  <si>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</si>
  <si>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</si>
  <si>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</si>
  <si>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</si>
  <si>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</si>
  <si>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</si>
  <si>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</si>
  <si>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</si>
  <si>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</si>
  <si>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</si>
  <si>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</si>
  <si>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</si>
  <si>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</si>
  <si>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</si>
  <si>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</si>
  <si>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</si>
  <si>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</si>
  <si>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</si>
  <si>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</si>
  <si>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</si>
  <si>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</si>
  <si>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</si>
  <si>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</si>
  <si>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</si>
  <si>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</si>
  <si>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</si>
  <si>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</si>
  <si>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</si>
  <si>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</si>
  <si>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</si>
  <si>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</si>
  <si>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</si>
  <si>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</si>
  <si>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</si>
  <si>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</si>
  <si>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</si>
  <si>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</si>
  <si>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</si>
  <si>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</si>
  <si>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</si>
  <si>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</si>
  <si>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</si>
  <si>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</si>
  <si>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</si>
  <si>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</si>
  <si>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</si>
  <si>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</si>
  <si>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</si>
  <si>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</si>
  <si>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</si>
  <si>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</si>
  <si>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</si>
  <si>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</si>
  <si>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</si>
  <si>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</si>
  <si>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</si>
  <si>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</si>
  <si>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</si>
  <si>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</si>
  <si>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</si>
  <si>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</si>
  <si>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</si>
  <si>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</si>
  <si>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</si>
  <si>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</si>
  <si>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</si>
  <si>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</si>
  <si>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</si>
  <si>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</si>
  <si>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</si>
  <si>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</si>
  <si>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</si>
  <si>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</si>
  <si>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</si>
  <si>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</si>
  <si>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</si>
  <si>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</si>
  <si>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</si>
  <si>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</si>
  <si>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</si>
  <si>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</si>
  <si>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</si>
  <si>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</si>
  <si>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</si>
  <si>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</si>
  <si>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</si>
  <si>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</si>
  <si>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</si>
  <si>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</si>
  <si>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</si>
  <si>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</si>
  <si>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</si>
  <si>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</si>
  <si>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</si>
  <si>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</si>
  <si>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</si>
  <si>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</si>
  <si>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</si>
  <si>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</si>
  <si>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</si>
  <si>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</si>
  <si>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</si>
  <si>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</si>
  <si>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</si>
  <si>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</si>
  <si>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</si>
  <si>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</si>
  <si>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</si>
  <si>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</si>
  <si>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</si>
  <si>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</si>
  <si>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</si>
  <si>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</si>
  <si>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</si>
  <si>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</si>
  <si>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</si>
  <si>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</si>
  <si>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</si>
  <si>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</si>
  <si>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</si>
  <si>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</si>
  <si>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</si>
  <si>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</si>
  <si>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</si>
  <si>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</si>
  <si>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</si>
  <si>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</si>
  <si>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</si>
  <si>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</si>
  <si>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</si>
  <si>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</si>
  <si>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</si>
  <si>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</si>
  <si>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</si>
  <si>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</si>
  <si>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</si>
  <si>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</si>
  <si>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</si>
  <si>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</si>
  <si>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</si>
  <si>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</si>
  <si>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</si>
  <si>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</si>
  <si>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</si>
  <si>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</si>
  <si>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</si>
  <si>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</si>
  <si>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</si>
  <si>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</si>
  <si>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</si>
  <si>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</si>
  <si>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</si>
  <si>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</si>
  <si>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</si>
  <si>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</si>
  <si>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</si>
  <si>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</si>
  <si>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</si>
  <si>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</si>
  <si>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</si>
  <si>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</si>
  <si>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</si>
  <si>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</si>
  <si>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</si>
  <si>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</si>
  <si>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</si>
  <si>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</si>
  <si>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</si>
  <si>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</si>
  <si>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</si>
  <si>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</si>
  <si>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</si>
  <si>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</si>
  <si>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</si>
  <si>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</si>
  <si>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</si>
  <si>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</si>
  <si>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</si>
  <si>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</si>
  <si>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</si>
  <si>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</si>
  <si>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</si>
  <si>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</si>
  <si>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</si>
  <si>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</si>
  <si>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</si>
  <si>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</si>
  <si>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</si>
  <si>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</si>
  <si>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</si>
  <si>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</si>
  <si>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</si>
  <si>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</si>
  <si>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</si>
  <si>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</si>
  <si>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</si>
  <si>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</si>
  <si>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</si>
  <si>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</si>
  <si>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</si>
  <si>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</si>
  <si>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</si>
  <si>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</si>
  <si>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</si>
  <si>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</si>
  <si>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</si>
  <si>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</si>
  <si>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</si>
  <si>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</si>
  <si>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</si>
  <si>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</si>
  <si>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</si>
  <si>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</si>
  <si>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</si>
  <si>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</si>
  <si>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</si>
  <si>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</si>
  <si>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</si>
  <si>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</si>
  <si>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</si>
  <si>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</si>
  <si>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</si>
  <si>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</si>
  <si>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</si>
  <si>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</si>
  <si>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</si>
  <si>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</si>
  <si>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</si>
  <si>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</si>
  <si>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</si>
  <si>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</si>
  <si>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</si>
  <si>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</si>
  <si>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</si>
  <si>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</si>
  <si>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</si>
  <si>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</si>
  <si>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</si>
  <si>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</si>
  <si>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</si>
  <si>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</si>
  <si>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</si>
  <si>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</si>
  <si>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</si>
  <si>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</si>
  <si>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</si>
  <si>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</si>
  <si>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</si>
  <si>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</si>
  <si>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</si>
  <si>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</si>
  <si>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</si>
  <si>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</si>
  <si>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</si>
  <si>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</si>
  <si>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</si>
  <si>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</si>
  <si>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</si>
  <si>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</si>
  <si>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</si>
  <si>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</si>
  <si>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</si>
  <si>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</si>
  <si>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</si>
  <si>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</si>
  <si>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</si>
  <si>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</si>
  <si>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</si>
  <si>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</si>
  <si>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</si>
  <si>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</si>
  <si>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</si>
  <si>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</si>
  <si>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</si>
  <si>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</si>
  <si>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</si>
  <si>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</si>
  <si>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</si>
  <si>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</si>
  <si>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</si>
  <si>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</si>
  <si>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</si>
  <si>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</si>
  <si>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</si>
  <si>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</si>
  <si>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</si>
  <si>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</si>
  <si>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</si>
  <si>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</si>
  <si>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</si>
  <si>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</si>
  <si>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</si>
  <si>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</si>
  <si>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</si>
  <si>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</si>
  <si>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</si>
  <si>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</si>
  <si>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</si>
  <si>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</si>
  <si>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</si>
  <si>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</si>
  <si>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</si>
  <si>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</si>
  <si>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</si>
  <si>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</si>
  <si>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</si>
  <si>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</si>
  <si>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</si>
  <si>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</si>
  <si>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</si>
  <si>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</si>
  <si>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</si>
  <si>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</si>
  <si>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</si>
  <si>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</si>
  <si>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</si>
  <si>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</si>
  <si>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</si>
  <si>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</si>
  <si>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</si>
  <si>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</si>
  <si>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</si>
  <si>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</si>
  <si>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</si>
  <si>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</si>
  <si>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</si>
  <si>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</si>
  <si>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</si>
  <si>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</si>
  <si>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</si>
  <si>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</si>
  <si>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</si>
  <si>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</si>
  <si>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</si>
  <si>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</si>
  <si>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</si>
  <si>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</si>
  <si>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</si>
  <si>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</si>
  <si>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</si>
  <si>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</si>
  <si>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</si>
  <si>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</si>
  <si>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</si>
  <si>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</si>
  <si>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</si>
  <si>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</si>
  <si>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</si>
  <si>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</si>
  <si>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</si>
  <si>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</si>
  <si>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</si>
  <si>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</si>
  <si>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</si>
  <si>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</si>
  <si>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</si>
  <si>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</si>
  <si>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</si>
  <si>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</si>
  <si>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</si>
  <si>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</si>
  <si>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</si>
  <si>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</si>
  <si>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</si>
  <si>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</si>
  <si>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</si>
  <si>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</si>
  <si>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</si>
  <si>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</si>
  <si>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</si>
  <si>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</si>
  <si>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</si>
  <si>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</si>
  <si>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</si>
  <si>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</si>
  <si>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</si>
  <si>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</si>
  <si>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</si>
  <si>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</si>
  <si>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</si>
  <si>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</si>
  <si>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</si>
  <si>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</si>
  <si>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</si>
  <si>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</si>
  <si>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</si>
  <si>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</si>
  <si>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</si>
  <si>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</si>
  <si>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</si>
  <si>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</si>
  <si>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</si>
  <si>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</si>
  <si>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</si>
  <si>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</si>
  <si>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</si>
  <si>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</si>
  <si>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</si>
  <si>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</si>
  <si>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</si>
  <si>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</si>
  <si>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</si>
  <si>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</si>
  <si>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</si>
  <si>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</si>
  <si>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</si>
  <si>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</si>
  <si>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</si>
  <si>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</si>
  <si>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</si>
  <si>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</si>
  <si>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</si>
  <si>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</si>
  <si>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</si>
  <si>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</si>
  <si>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</si>
  <si>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</si>
  <si>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</si>
  <si>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</si>
  <si>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</si>
  <si>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</si>
  <si>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</si>
  <si>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</si>
  <si>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</si>
  <si>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</si>
  <si>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</si>
  <si>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</si>
  <si>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</si>
  <si>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</si>
  <si>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</si>
  <si>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</si>
  <si>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</si>
  <si>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</si>
  <si>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</si>
  <si>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</si>
  <si>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</si>
  <si>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</si>
  <si>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</si>
  <si>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</si>
  <si>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</si>
  <si>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</si>
  <si>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</si>
  <si>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</si>
  <si>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</si>
  <si>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</si>
  <si>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</si>
  <si>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</si>
  <si>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</si>
  <si>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</si>
  <si>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</si>
  <si>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</si>
  <si>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</si>
  <si>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</si>
  <si>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</si>
  <si>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</si>
  <si>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</si>
  <si>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</si>
  <si>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</si>
  <si>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</si>
  <si>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</si>
  <si>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</si>
  <si>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</si>
  <si>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</si>
  <si>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</si>
  <si>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</si>
  <si>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</si>
  <si>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</si>
  <si>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</si>
  <si>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</si>
  <si>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</si>
  <si>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</si>
  <si>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</si>
  <si>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</si>
  <si>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</si>
  <si>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</si>
  <si>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</si>
  <si>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</si>
  <si>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</si>
  <si>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</si>
  <si>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</si>
  <si>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</si>
  <si>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</si>
  <si>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</si>
  <si>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</si>
  <si>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</si>
  <si>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</si>
  <si>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</si>
  <si>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</si>
  <si>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</si>
  <si>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</si>
  <si>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</si>
  <si>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</si>
  <si>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</si>
  <si>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</si>
  <si>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</si>
  <si>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</si>
  <si>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</si>
  <si>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</si>
  <si>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</si>
  <si>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</si>
  <si>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</si>
  <si>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</si>
  <si>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</si>
  <si>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</si>
  <si>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</si>
  <si>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</si>
  <si>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</si>
  <si>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</si>
  <si>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</si>
  <si>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</si>
  <si>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</si>
  <si>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</si>
  <si>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</si>
  <si>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</si>
  <si>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</si>
  <si>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</si>
  <si>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</si>
  <si>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</si>
  <si>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</si>
  <si>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</si>
  <si>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</si>
  <si>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</si>
  <si>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</si>
  <si>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</si>
  <si>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</si>
  <si>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</si>
  <si>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</si>
  <si>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</si>
  <si>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</si>
  <si>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</si>
  <si>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</si>
  <si>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</si>
  <si>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</si>
  <si>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</si>
  <si>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</si>
  <si>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</si>
  <si>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</si>
  <si>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</si>
  <si>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</si>
  <si>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</si>
  <si>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</si>
  <si>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</si>
  <si>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</si>
  <si>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</si>
  <si>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</si>
  <si>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</si>
  <si>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</si>
  <si>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</si>
  <si>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</si>
  <si>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</si>
  <si>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</si>
  <si>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</si>
  <si>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</si>
  <si>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</si>
  <si>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</si>
  <si>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</si>
  <si>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</si>
  <si>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</si>
  <si>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</si>
  <si>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</si>
  <si>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</si>
  <si>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</si>
  <si>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</si>
  <si>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</si>
  <si>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</si>
  <si>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</si>
  <si>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</si>
  <si>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</si>
  <si>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</si>
  <si>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</si>
  <si>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</si>
  <si>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</si>
  <si>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</si>
  <si>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</si>
  <si>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</si>
  <si>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</si>
  <si>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</si>
  <si>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</si>
  <si>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</si>
  <si>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</si>
  <si>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</si>
  <si>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</si>
  <si>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</si>
  <si>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</si>
  <si>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</si>
  <si>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</si>
  <si>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</si>
  <si>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</si>
  <si>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</si>
  <si>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</si>
  <si>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</si>
  <si>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</si>
  <si>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</si>
  <si>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</si>
  <si>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</si>
  <si>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</si>
  <si>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</si>
  <si>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</si>
  <si>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</si>
  <si>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</si>
  <si>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</si>
  <si>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</si>
  <si>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</si>
  <si>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</si>
  <si>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</si>
  <si>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</si>
  <si>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</si>
  <si>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</si>
  <si>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</si>
  <si>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</si>
  <si>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</si>
  <si>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</si>
  <si>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</si>
  <si>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</si>
  <si>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</si>
  <si>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</si>
  <si>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</si>
  <si>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</si>
  <si>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</si>
  <si>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</si>
  <si>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</si>
  <si>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</si>
  <si>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</si>
  <si>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</si>
  <si>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</si>
  <si>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</si>
  <si>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</si>
  <si>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</si>
  <si>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</si>
  <si>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</si>
  <si>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</si>
  <si>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</si>
  <si>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</si>
  <si>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</si>
  <si>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</si>
  <si>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</si>
  <si>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</si>
  <si>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</si>
  <si>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</si>
  <si>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</si>
  <si>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</si>
  <si>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</si>
  <si>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</si>
  <si>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</si>
  <si>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</si>
  <si>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</si>
  <si>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</si>
  <si>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</si>
  <si>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</si>
  <si>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</si>
  <si>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</si>
  <si>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</si>
  <si>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</si>
  <si>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</si>
  <si>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</si>
  <si>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</si>
  <si>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</si>
  <si>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</si>
  <si>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</si>
  <si>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</si>
  <si>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</si>
  <si>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</si>
  <si>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</si>
  <si>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</si>
  <si>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</si>
  <si>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</si>
  <si>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</si>
  <si>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</si>
  <si>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</si>
  <si>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</si>
  <si>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</si>
  <si>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</si>
  <si>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</si>
  <si>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</si>
  <si>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</si>
  <si>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</si>
  <si>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</si>
  <si>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</si>
  <si>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</si>
  <si>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</si>
  <si>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</si>
  <si>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</si>
  <si>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</si>
  <si>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</si>
  <si>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</si>
  <si>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</si>
  <si>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</si>
  <si>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</si>
  <si>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</si>
  <si>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</si>
  <si>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</si>
  <si>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</si>
  <si>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</si>
  <si>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</si>
  <si>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</si>
  <si>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</si>
  <si>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</si>
  <si>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</si>
  <si>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</si>
  <si>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</si>
  <si>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</si>
  <si>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</si>
  <si>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</si>
  <si>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</si>
  <si>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</si>
  <si>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</si>
  <si>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</si>
  <si>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</si>
  <si>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</si>
  <si>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</si>
  <si>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</si>
  <si>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</si>
  <si>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</si>
  <si>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</si>
  <si>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</si>
  <si>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</si>
  <si>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</si>
  <si>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</si>
  <si>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</si>
  <si>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</si>
  <si>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</si>
  <si>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</si>
  <si>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</si>
  <si>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</si>
  <si>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</si>
  <si>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</si>
  <si>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</si>
  <si>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</si>
  <si>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</si>
  <si>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</si>
  <si>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</si>
  <si>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</si>
  <si>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</si>
  <si>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</si>
  <si>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</si>
  <si>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</si>
  <si>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</si>
  <si>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</si>
  <si>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</si>
  <si>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</si>
  <si>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</si>
  <si>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</si>
  <si>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</si>
  <si>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</si>
  <si>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</si>
  <si>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</si>
  <si>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</si>
  <si>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</si>
  <si>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</si>
  <si>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</si>
  <si>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</si>
  <si>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</si>
  <si>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</si>
  <si>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</si>
  <si>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</si>
  <si>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</si>
  <si>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</si>
  <si>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</si>
  <si>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</si>
  <si>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</si>
  <si>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</si>
  <si>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</si>
  <si>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</si>
  <si>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</si>
  <si>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</si>
  <si>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</si>
  <si>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</si>
  <si>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</si>
  <si>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</si>
  <si>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</si>
  <si>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</si>
  <si>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</si>
  <si>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</si>
  <si>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</si>
  <si>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</si>
  <si>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</si>
  <si>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</si>
  <si>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</si>
  <si>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</si>
  <si>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</si>
  <si>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</si>
  <si>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</si>
  <si>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</si>
  <si>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</si>
  <si>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</si>
  <si>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</si>
  <si>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</si>
  <si>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</si>
  <si>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</si>
  <si>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</si>
  <si>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</si>
  <si>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</si>
  <si>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</si>
  <si>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</si>
  <si>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</si>
  <si>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</si>
  <si>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</si>
  <si>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</si>
  <si>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</si>
  <si>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</si>
  <si>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</si>
  <si>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</si>
  <si>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</si>
  <si>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</si>
  <si>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</si>
  <si>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</si>
  <si>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</si>
  <si>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</si>
  <si>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</si>
  <si>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</si>
  <si>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</si>
  <si>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</si>
  <si>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</si>
  <si>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</si>
  <si>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</si>
  <si>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</si>
  <si>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</si>
  <si>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</si>
  <si>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</si>
  <si>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</si>
  <si>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</si>
  <si>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</si>
  <si>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</si>
  <si>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</si>
  <si>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</si>
  <si>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</si>
  <si>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</si>
  <si>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</si>
  <si>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</si>
  <si>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</si>
  <si>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</si>
  <si>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</si>
  <si>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</si>
  <si>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</si>
  <si>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</si>
  <si>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</si>
  <si>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</si>
  <si>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</si>
  <si>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</si>
  <si>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</si>
  <si>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</si>
  <si>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</si>
  <si>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</si>
  <si>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</si>
  <si>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</si>
  <si>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</si>
  <si>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</si>
  <si>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</si>
  <si>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</si>
  <si>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</si>
  <si>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</si>
  <si>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</si>
  <si>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</si>
  <si>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</si>
  <si>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</si>
  <si>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</si>
  <si>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</si>
  <si>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</si>
  <si>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</si>
  <si>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</si>
  <si>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</si>
  <si>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</si>
  <si>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</si>
  <si>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</si>
  <si>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</si>
  <si>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</si>
  <si>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</si>
  <si>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</si>
  <si>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</si>
  <si>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</si>
  <si>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</si>
  <si>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</si>
  <si>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</si>
  <si>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</si>
  <si>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</si>
  <si>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</si>
  <si>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</si>
  <si>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</si>
  <si>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</si>
  <si>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</si>
  <si>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</si>
  <si>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</si>
  <si>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</si>
  <si>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</si>
  <si>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</si>
  <si>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</si>
  <si>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</si>
  <si>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</si>
  <si>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</si>
  <si>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</si>
  <si>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</si>
  <si>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</si>
  <si>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</si>
  <si>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</si>
  <si>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</si>
  <si>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</si>
  <si>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</si>
  <si>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</si>
  <si>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</si>
  <si>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</si>
  <si>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</si>
  <si>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</si>
  <si>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</si>
  <si>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</si>
  <si>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</si>
  <si>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</si>
  <si>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</si>
  <si>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</si>
  <si>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</si>
  <si>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</si>
  <si>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</si>
  <si>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</si>
  <si>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</si>
  <si>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</si>
  <si>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</si>
  <si>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</si>
  <si>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</si>
  <si>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</si>
  <si>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</si>
  <si>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</si>
  <si>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</si>
  <si>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</si>
  <si>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</si>
  <si>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</si>
  <si>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</si>
  <si>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</si>
  <si>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</si>
  <si>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</si>
  <si>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</si>
  <si>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</si>
  <si>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</si>
  <si>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</si>
  <si>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</si>
  <si>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</si>
  <si>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</si>
  <si>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</si>
  <si>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</si>
  <si>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</si>
  <si>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</si>
  <si>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</si>
  <si>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</si>
  <si>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</si>
  <si>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</si>
  <si>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</si>
  <si>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</si>
  <si>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</si>
  <si>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</si>
  <si>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</si>
  <si>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</si>
  <si>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</si>
  <si>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</si>
  <si>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</si>
  <si>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</si>
  <si>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</si>
  <si>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</si>
  <si>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</si>
  <si>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</si>
  <si>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</si>
  <si>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</si>
  <si>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</si>
  <si>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</si>
  <si>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</si>
  <si>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</si>
  <si>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</si>
  <si>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</si>
  <si>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</si>
  <si>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</si>
  <si>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</si>
  <si>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</si>
  <si>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</si>
  <si>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</si>
  <si>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</si>
  <si>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</si>
  <si>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</si>
  <si>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</si>
  <si>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</si>
  <si>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</si>
  <si>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</si>
  <si>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</si>
  <si>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</si>
  <si>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</si>
  <si>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</si>
  <si>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</si>
  <si>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</si>
  <si>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</si>
  <si>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</si>
  <si>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</si>
  <si>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</si>
  <si>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</si>
  <si>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</si>
  <si>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</si>
  <si>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</si>
  <si>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</si>
  <si>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</si>
  <si>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</si>
  <si>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</si>
  <si>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</si>
  <si>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</si>
  <si>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</si>
  <si>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</si>
  <si>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</si>
  <si>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</si>
  <si>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</si>
  <si>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</si>
  <si>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</si>
  <si>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</si>
  <si>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</si>
  <si>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</si>
  <si>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</si>
  <si>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</si>
  <si>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</si>
  <si>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</si>
  <si>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</si>
  <si>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</si>
  <si>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</si>
  <si>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</si>
  <si>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</si>
  <si>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</si>
  <si>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</si>
  <si>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</si>
  <si>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</si>
  <si>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</si>
  <si>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</si>
  <si>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</si>
  <si>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</si>
  <si>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</si>
  <si>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</si>
  <si>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</si>
  <si>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</si>
  <si>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</si>
  <si>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</si>
  <si>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</si>
  <si>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</si>
  <si>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</si>
  <si>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</si>
  <si>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</si>
  <si>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</si>
  <si>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</si>
  <si>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</si>
  <si>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</si>
  <si>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</si>
  <si>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</si>
  <si>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</si>
  <si>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</si>
  <si>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</si>
  <si>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</si>
  <si>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</si>
  <si>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</si>
  <si>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</si>
  <si>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</si>
  <si>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</si>
  <si>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</si>
  <si>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</si>
  <si>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</si>
  <si>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</si>
  <si>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</si>
  <si>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</si>
  <si>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</si>
  <si>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</si>
  <si>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</si>
  <si>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</si>
  <si>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</si>
  <si>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</si>
  <si>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</si>
  <si>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</si>
  <si>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</si>
  <si>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</si>
  <si>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</si>
  <si>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</si>
  <si>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</si>
  <si>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</si>
  <si>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</si>
  <si>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</si>
  <si>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</si>
  <si>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</si>
  <si>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</si>
  <si>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</si>
  <si>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</si>
  <si>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</si>
  <si>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</si>
  <si>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</si>
  <si>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</si>
  <si>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</si>
  <si>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</si>
  <si>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</si>
  <si>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</si>
  <si>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</si>
  <si>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</si>
  <si>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</si>
  <si>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</si>
  <si>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</si>
  <si>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</si>
  <si>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</si>
  <si>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</si>
  <si>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</si>
  <si>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</si>
  <si>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</si>
  <si>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</si>
  <si>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</si>
  <si>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</si>
  <si>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</si>
  <si>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</si>
  <si>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</si>
  <si>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</si>
  <si>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</si>
  <si>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</si>
  <si>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</si>
  <si>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</si>
  <si>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</si>
  <si>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</si>
  <si>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</si>
  <si>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</si>
  <si>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</si>
  <si>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</si>
  <si>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</si>
  <si>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</si>
  <si>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</si>
  <si>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</si>
  <si>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</si>
  <si>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</si>
  <si>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</si>
  <si>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</si>
  <si>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</si>
  <si>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</si>
  <si>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</si>
  <si>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</si>
  <si>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</si>
  <si>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</si>
  <si>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</si>
  <si>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</si>
  <si>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</si>
  <si>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</si>
  <si>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</si>
  <si>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</si>
  <si>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</si>
  <si>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</si>
  <si>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</si>
  <si>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</si>
  <si>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</si>
  <si>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</si>
  <si>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</si>
  <si>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</si>
  <si>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</si>
  <si>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</si>
  <si>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</si>
  <si>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</si>
  <si>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</si>
  <si>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</si>
  <si>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</si>
  <si>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</si>
  <si>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</si>
  <si>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</si>
  <si>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</si>
  <si>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</si>
  <si>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</si>
  <si>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</si>
  <si>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</si>
  <si>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</si>
  <si>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</si>
  <si>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</si>
  <si>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</si>
  <si>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</si>
  <si>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</si>
  <si>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</si>
  <si>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</si>
  <si>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</si>
  <si>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</si>
  <si>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</si>
  <si>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</si>
  <si>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</si>
  <si>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</si>
  <si>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</si>
  <si>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</si>
  <si>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</si>
  <si>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</si>
  <si>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</si>
  <si>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</si>
  <si>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</si>
  <si>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</si>
  <si>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</si>
  <si>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</si>
  <si>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</si>
  <si>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</si>
  <si>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</si>
  <si>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</si>
  <si>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</si>
  <si>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</si>
  <si>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</si>
  <si>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</si>
  <si>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</si>
  <si>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</si>
  <si>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</si>
  <si>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</si>
  <si>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</si>
  <si>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</si>
  <si>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</si>
  <si>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</si>
  <si>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</si>
  <si>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</si>
  <si>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</si>
  <si>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</si>
  <si>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</si>
  <si>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</si>
  <si>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</si>
  <si>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</si>
  <si>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</si>
  <si>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</si>
  <si>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</si>
  <si>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</si>
  <si>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</si>
  <si>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</si>
  <si>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</si>
  <si>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</si>
  <si>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</si>
  <si>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</si>
  <si>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</si>
  <si>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</si>
  <si>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</si>
  <si>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</si>
  <si>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</si>
  <si>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</si>
  <si>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</si>
  <si>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</si>
  <si>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</si>
  <si>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</si>
  <si>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</si>
  <si>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</si>
  <si>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</si>
  <si>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</si>
  <si>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</si>
  <si>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</si>
  <si>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</si>
  <si>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</si>
  <si>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</si>
  <si>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</si>
  <si>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</si>
  <si>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</si>
  <si>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</si>
  <si>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</si>
  <si>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</si>
  <si>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</si>
  <si>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</si>
  <si>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</si>
  <si>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</si>
  <si>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</si>
  <si>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</si>
  <si>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</si>
  <si>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</si>
  <si>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</si>
  <si>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</si>
  <si>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</si>
  <si>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</si>
  <si>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</si>
  <si>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</si>
  <si>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</si>
  <si>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</si>
  <si>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</si>
  <si>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</si>
  <si>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</si>
  <si>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</si>
  <si>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</si>
  <si>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</si>
  <si>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</si>
  <si>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</si>
  <si>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</si>
  <si>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</si>
  <si>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</si>
  <si>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</si>
  <si>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</si>
  <si>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</si>
  <si>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</si>
  <si>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</si>
  <si>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</si>
  <si>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</si>
  <si>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</si>
  <si>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</si>
  <si>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</si>
  <si>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</si>
  <si>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</si>
  <si>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</si>
  <si>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</si>
  <si>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</si>
  <si>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</si>
  <si>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</si>
  <si>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</si>
  <si>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</si>
  <si>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</si>
  <si>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</si>
  <si>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</si>
  <si>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</si>
  <si>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</si>
  <si>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</si>
  <si>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</si>
  <si>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</si>
  <si>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</si>
  <si>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</si>
  <si>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</si>
  <si>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</si>
  <si>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</si>
  <si>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</si>
  <si>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</si>
  <si>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</si>
  <si>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</si>
  <si>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</si>
  <si>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</si>
  <si>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</si>
  <si>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</si>
  <si>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</si>
  <si>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</si>
  <si>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</si>
  <si>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</si>
  <si>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</si>
  <si>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</si>
  <si>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</si>
  <si>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</si>
  <si>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</si>
  <si>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</si>
  <si>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</si>
  <si>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</si>
  <si>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</si>
  <si>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</si>
  <si>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</si>
  <si>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</si>
  <si>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</si>
  <si>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</si>
  <si>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</si>
  <si>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</si>
  <si>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</si>
  <si>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</si>
  <si>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</si>
  <si>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</si>
  <si>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</si>
  <si>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</si>
  <si>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</si>
  <si>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</si>
  <si>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</si>
  <si>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</si>
  <si>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</si>
  <si>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</si>
  <si>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</si>
  <si>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</si>
  <si>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</si>
  <si>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</si>
  <si>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</si>
  <si>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</si>
  <si>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</si>
  <si>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</si>
  <si>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</si>
  <si>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</si>
  <si>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</si>
  <si>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</si>
  <si>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</si>
  <si>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</si>
  <si>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</si>
  <si>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</si>
  <si>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</si>
  <si>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</si>
  <si>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</si>
  <si>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</si>
  <si>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</si>
  <si>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</si>
  <si>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</si>
  <si>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</si>
  <si>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</si>
  <si>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</si>
  <si>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</si>
  <si>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</si>
  <si>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</si>
  <si>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</si>
  <si>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</si>
  <si>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</si>
  <si>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</si>
  <si>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</si>
  <si>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</si>
  <si>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</si>
  <si>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</si>
  <si>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</si>
  <si>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</si>
  <si>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</si>
  <si>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</si>
  <si>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</si>
  <si>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</si>
  <si>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</si>
  <si>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</si>
  <si>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</si>
  <si>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</si>
  <si>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</si>
  <si>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</si>
  <si>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</si>
  <si>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</si>
  <si>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</si>
  <si>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</si>
  <si>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</si>
  <si>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</si>
  <si>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</si>
  <si>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</si>
  <si>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</si>
  <si>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</si>
  <si>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</si>
  <si>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</si>
  <si>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</si>
  <si>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</si>
  <si>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</si>
  <si>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</si>
  <si>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</si>
  <si>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</si>
  <si>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</si>
  <si>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</si>
  <si>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</si>
  <si>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</si>
  <si>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</si>
  <si>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</si>
  <si>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</si>
  <si>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</si>
  <si>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</si>
  <si>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</si>
  <si>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</si>
  <si>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</si>
  <si>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</si>
  <si>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</si>
  <si>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</si>
  <si>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</si>
  <si>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</si>
  <si>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</si>
  <si>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</si>
  <si>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</si>
  <si>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</si>
  <si>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</si>
  <si>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</si>
  <si>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</si>
  <si>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</si>
  <si>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</si>
  <si>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</si>
  <si>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</si>
  <si>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</si>
  <si>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</si>
  <si>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</si>
  <si>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</si>
  <si>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</si>
  <si>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</si>
  <si>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</si>
  <si>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</si>
  <si>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</si>
  <si>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</si>
  <si>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</si>
  <si>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</si>
  <si>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</si>
  <si>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</si>
  <si>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</si>
  <si>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</si>
  <si>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</si>
  <si>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</si>
  <si>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</si>
  <si>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</si>
  <si>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</si>
  <si>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</si>
  <si>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</si>
  <si>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</si>
  <si>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</si>
  <si>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</si>
  <si>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</si>
  <si>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</si>
  <si>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</si>
  <si>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</si>
  <si>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</si>
  <si>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</si>
  <si>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</si>
  <si>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</si>
  <si>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</si>
  <si>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</si>
  <si>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</si>
  <si>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</si>
  <si>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</si>
  <si>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</si>
  <si>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</si>
  <si>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</si>
  <si>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</si>
  <si>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</si>
  <si>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</si>
  <si>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</si>
  <si>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</si>
  <si>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</si>
  <si>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</si>
  <si>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</si>
  <si>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</si>
  <si>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</si>
  <si>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</si>
  <si>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</si>
  <si>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</si>
  <si>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</si>
  <si>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</si>
  <si>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</si>
  <si>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</si>
  <si>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</si>
  <si>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</si>
  <si>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</si>
  <si>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</si>
  <si>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</si>
  <si>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</si>
  <si>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</si>
  <si>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</si>
  <si>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</si>
  <si>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</si>
  <si>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</si>
  <si>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</si>
  <si>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</si>
  <si>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</si>
  <si>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</si>
  <si>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</si>
  <si>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</si>
  <si>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</si>
  <si>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</si>
  <si>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</si>
  <si>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</si>
  <si>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</si>
  <si>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</si>
  <si>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</si>
  <si>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</si>
  <si>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</si>
  <si>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</si>
  <si>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</si>
  <si>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</si>
  <si>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</si>
  <si>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</si>
  <si>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</si>
  <si>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</si>
  <si>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</si>
  <si>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</si>
  <si>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</si>
  <si>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</si>
  <si>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</si>
  <si>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</si>
  <si>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</si>
  <si>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</si>
  <si>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</si>
  <si>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</si>
  <si>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</si>
  <si>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</si>
  <si>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</si>
  <si>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</si>
  <si>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</si>
  <si>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</si>
  <si>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</si>
  <si>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</si>
  <si>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</si>
  <si>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</si>
  <si>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</si>
  <si>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</si>
  <si>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</si>
  <si>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</si>
  <si>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</si>
  <si>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</si>
  <si>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</si>
  <si>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</si>
  <si>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</si>
  <si>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</si>
  <si>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</si>
  <si>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</si>
  <si>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</si>
  <si>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</si>
  <si>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</si>
  <si>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</si>
  <si>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</si>
  <si>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</si>
  <si>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</si>
  <si>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</si>
  <si>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</si>
  <si>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</si>
  <si>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</si>
  <si>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</si>
  <si>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</si>
  <si>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</si>
  <si>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</si>
  <si>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</si>
  <si>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</si>
  <si>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</si>
  <si>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</si>
  <si>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</si>
  <si>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</si>
  <si>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</si>
  <si>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</si>
  <si>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</si>
  <si>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</si>
  <si>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</si>
  <si>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</si>
  <si>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</si>
  <si>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</si>
  <si>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</si>
  <si>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</si>
  <si>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</si>
  <si>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</si>
  <si>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</si>
  <si>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</si>
  <si>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</si>
  <si>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</si>
  <si>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</si>
  <si>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</si>
  <si>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</si>
  <si>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</si>
  <si>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</si>
  <si>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</si>
  <si>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</si>
  <si>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</si>
  <si>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</si>
  <si>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</si>
  <si>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</si>
  <si>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</si>
  <si>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</si>
  <si>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</si>
  <si>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</si>
  <si>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</si>
  <si>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</si>
  <si>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</si>
  <si>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</si>
  <si>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</si>
  <si>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</si>
  <si>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</si>
  <si>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</si>
  <si>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</si>
  <si>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</si>
  <si>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</si>
  <si>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</si>
  <si>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</si>
  <si>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</si>
  <si>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</si>
  <si>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</si>
  <si>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</si>
  <si>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</si>
  <si>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</si>
  <si>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</si>
  <si>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</si>
  <si>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</si>
  <si>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</si>
  <si>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</si>
  <si>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</si>
  <si>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</si>
  <si>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</si>
  <si>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</si>
  <si>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</si>
  <si>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</si>
  <si>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</si>
  <si>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</si>
  <si>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</si>
  <si>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</si>
  <si>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</si>
  <si>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</si>
  <si>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</si>
  <si>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</si>
  <si>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</si>
  <si>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</si>
  <si>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</si>
  <si>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</si>
  <si>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</si>
  <si>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</si>
  <si>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</si>
  <si>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</si>
  <si>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</si>
  <si>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</si>
  <si>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</si>
  <si>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</si>
  <si>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</si>
  <si>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</si>
  <si>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</si>
  <si>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</si>
  <si>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</si>
  <si>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</si>
  <si>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</si>
  <si>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</si>
  <si>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</si>
  <si>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</si>
  <si>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</si>
  <si>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</si>
  <si>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</si>
  <si>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</si>
  <si>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</si>
  <si>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</si>
  <si>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</si>
  <si>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</si>
  <si>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</si>
  <si>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</si>
  <si>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</si>
  <si>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</si>
  <si>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</si>
  <si>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</si>
  <si>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</si>
  <si>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</si>
  <si>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</si>
  <si>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</si>
  <si>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</si>
  <si>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</si>
  <si>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</si>
  <si>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</si>
  <si>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</si>
  <si>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</si>
  <si>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</si>
  <si>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</si>
  <si>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</si>
  <si>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</si>
  <si>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</si>
  <si>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</si>
  <si>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</si>
  <si>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</si>
  <si>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</si>
  <si>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</si>
  <si>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</si>
  <si>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</si>
  <si>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</si>
  <si>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</si>
  <si>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</si>
  <si>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</si>
  <si>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</si>
  <si>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</si>
  <si>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</si>
  <si>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</si>
  <si>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</si>
  <si>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</si>
  <si>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</si>
  <si>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</si>
  <si>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</si>
  <si>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</si>
  <si>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</si>
  <si>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</si>
  <si>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</si>
  <si>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</si>
  <si>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</si>
  <si>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</si>
  <si>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</si>
  <si>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</si>
  <si>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</si>
  <si>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</si>
  <si>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</si>
  <si>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</si>
  <si>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</si>
  <si>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</si>
  <si>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</si>
  <si>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</si>
  <si>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</si>
  <si>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</si>
  <si>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</si>
  <si>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</si>
  <si>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</si>
  <si>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</si>
  <si>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</si>
  <si>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</si>
  <si>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</si>
  <si>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</si>
  <si>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</si>
  <si>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</si>
  <si>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</si>
  <si>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</si>
  <si>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</si>
  <si>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</si>
  <si>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</si>
  <si>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</si>
  <si>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</si>
  <si>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</si>
  <si>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</si>
  <si>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</si>
  <si>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</si>
  <si>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</si>
  <si>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</si>
  <si>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</si>
  <si>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</si>
  <si>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</si>
  <si>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</si>
  <si>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</si>
  <si>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</si>
  <si>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</si>
  <si>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</si>
  <si>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</si>
  <si>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</si>
  <si>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</si>
  <si>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</si>
  <si>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</si>
  <si>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</si>
  <si>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</si>
  <si>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</si>
  <si>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</si>
  <si>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</si>
  <si>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</si>
  <si>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</si>
  <si>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</si>
  <si>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</si>
  <si>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</si>
  <si>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</si>
  <si>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</si>
  <si>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</si>
  <si>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</si>
  <si>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</si>
  <si>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</si>
  <si>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</si>
  <si>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</si>
  <si>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</si>
  <si>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</si>
  <si>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</si>
  <si>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</si>
  <si>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</si>
  <si>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</si>
  <si>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</si>
  <si>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</si>
  <si>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</si>
  <si>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</si>
  <si>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</si>
  <si>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</si>
  <si>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</si>
  <si>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</si>
  <si>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</si>
  <si>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</si>
  <si>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</si>
  <si>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</si>
  <si>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</si>
  <si>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</si>
  <si>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</si>
  <si>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</si>
  <si>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</si>
  <si>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</si>
  <si>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</si>
  <si>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</si>
  <si>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</si>
  <si>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</si>
  <si>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</si>
  <si>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</si>
  <si>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</si>
  <si>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</si>
  <si>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</si>
  <si>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</si>
  <si>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</si>
  <si>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</si>
  <si>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</si>
  <si>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</si>
  <si>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</si>
  <si>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</si>
  <si>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</si>
  <si>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</si>
  <si>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</si>
  <si>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</si>
  <si>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</si>
  <si>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</si>
  <si>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</si>
  <si>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</si>
  <si>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</si>
  <si>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</si>
  <si>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</si>
  <si>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</si>
  <si>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</si>
  <si>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</si>
  <si>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</si>
  <si>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</si>
  <si>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</si>
  <si>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</si>
  <si>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</si>
  <si>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</si>
  <si>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</si>
  <si>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</si>
  <si>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</si>
  <si>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</si>
  <si>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</si>
  <si>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</si>
  <si>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</si>
  <si>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</si>
  <si>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</si>
  <si>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</si>
  <si>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</si>
  <si>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</si>
  <si>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</si>
  <si>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</si>
  <si>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</si>
  <si>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</si>
  <si>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</si>
  <si>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</si>
  <si>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</si>
  <si>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</si>
  <si>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</si>
  <si>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</si>
  <si>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</si>
  <si>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</si>
  <si>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</si>
  <si>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</si>
  <si>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</si>
  <si>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</si>
  <si>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</si>
  <si>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</si>
  <si>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</si>
  <si>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</si>
  <si>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</si>
  <si>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</si>
  <si>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</si>
  <si>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</si>
  <si>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</si>
  <si>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</si>
  <si>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</si>
  <si>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</si>
  <si>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</si>
  <si>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</si>
  <si>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</si>
  <si>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</si>
  <si>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</si>
  <si>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</si>
  <si>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</si>
  <si>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</si>
  <si>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</si>
  <si>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</si>
  <si>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</si>
  <si>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</si>
  <si>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</si>
  <si>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</si>
  <si>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</si>
  <si>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</si>
  <si>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</si>
  <si>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</si>
  <si>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</si>
  <si>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</si>
  <si>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</si>
  <si>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</si>
  <si>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</si>
  <si>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</si>
  <si>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</si>
  <si>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</si>
  <si>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</si>
  <si>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</si>
  <si>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</si>
  <si>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</si>
  <si>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</si>
  <si>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</si>
  <si>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</si>
  <si>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</si>
  <si>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</si>
  <si>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</si>
  <si>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</si>
  <si>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</si>
  <si>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</si>
  <si>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</si>
  <si>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</si>
  <si>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</si>
  <si>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</si>
  <si>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</si>
  <si>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</si>
  <si>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</si>
  <si>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</si>
  <si>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</si>
  <si>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</si>
  <si>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</si>
  <si>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</si>
  <si>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</si>
  <si>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</si>
  <si>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</si>
  <si>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</si>
  <si>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</si>
  <si>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</si>
  <si>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</si>
  <si>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</si>
  <si>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</si>
  <si>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</si>
  <si>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</si>
  <si>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</si>
  <si>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</si>
  <si>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</si>
  <si>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</si>
  <si>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</si>
  <si>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</si>
  <si>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</si>
  <si>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</si>
  <si>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</si>
  <si>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</si>
  <si>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</si>
  <si>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</si>
  <si>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</si>
  <si>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</si>
  <si>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</si>
  <si>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</si>
  <si>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</si>
  <si>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</si>
  <si>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</si>
  <si>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</si>
  <si>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</si>
  <si>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</si>
  <si>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</si>
  <si>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</si>
  <si>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</si>
  <si>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</si>
  <si>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</si>
  <si>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</si>
  <si>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</si>
  <si>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</si>
  <si>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</si>
  <si>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</si>
  <si>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</si>
  <si>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</si>
  <si>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</si>
  <si>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</si>
  <si>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</si>
  <si>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</si>
  <si>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</si>
  <si>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</si>
  <si>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</si>
  <si>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</si>
  <si>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</si>
  <si>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</si>
  <si>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</si>
  <si>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</si>
  <si>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</si>
  <si>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</si>
  <si>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</si>
  <si>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</si>
  <si>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</si>
  <si>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</si>
  <si>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</si>
  <si>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</si>
  <si>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</si>
  <si>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</si>
  <si>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</si>
  <si>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</si>
  <si>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</si>
  <si>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</si>
  <si>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</si>
  <si>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</si>
  <si>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</si>
  <si>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</si>
  <si>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</si>
  <si>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</si>
  <si>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</si>
  <si>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</si>
  <si>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</si>
  <si>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</si>
  <si>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</si>
  <si>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</si>
  <si>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</si>
  <si>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</si>
  <si>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</si>
  <si>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</si>
  <si>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</si>
  <si>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</si>
  <si>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</si>
  <si>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</si>
  <si>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</si>
  <si>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</si>
  <si>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</si>
  <si>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</si>
  <si>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</si>
  <si>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</si>
  <si>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</si>
  <si>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</si>
  <si>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</si>
  <si>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</si>
  <si>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</si>
  <si>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</si>
  <si>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</si>
  <si>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</si>
  <si>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</si>
  <si>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</si>
  <si>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</si>
  <si>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</si>
  <si>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</si>
  <si>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</si>
  <si>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</si>
  <si>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</si>
  <si>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</si>
  <si>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</si>
  <si>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</si>
  <si>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</si>
  <si>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</si>
  <si>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</si>
  <si>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</si>
  <si>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</si>
  <si>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</si>
  <si>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</si>
  <si>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</si>
  <si>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</si>
  <si>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</si>
  <si>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</si>
  <si>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</si>
  <si>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</si>
  <si>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</si>
  <si>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</si>
  <si>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</si>
  <si>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</si>
  <si>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</si>
  <si>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</si>
  <si>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</si>
  <si>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</si>
  <si>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</si>
  <si>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</si>
  <si>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</si>
  <si>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</si>
  <si>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</si>
  <si>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</si>
  <si>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</si>
  <si>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</si>
  <si>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</si>
  <si>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</si>
  <si>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</si>
  <si>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</si>
  <si>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</si>
  <si>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</si>
  <si>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</si>
  <si>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</si>
  <si>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</si>
  <si>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</si>
  <si>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</si>
  <si>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</si>
  <si>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</si>
  <si>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</si>
  <si>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</si>
  <si>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</si>
  <si>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</si>
  <si>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</si>
  <si>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</si>
  <si>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</si>
  <si>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</si>
  <si>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</si>
  <si>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</si>
  <si>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</si>
  <si>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</si>
  <si>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</si>
  <si>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</si>
  <si>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</si>
  <si>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</si>
  <si>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</si>
  <si>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</si>
  <si>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</si>
  <si>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</si>
  <si>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</si>
  <si>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</si>
  <si>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</si>
  <si>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</si>
  <si>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</si>
  <si>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</si>
  <si>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</si>
  <si>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</si>
  <si>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</si>
  <si>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</si>
  <si>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</si>
  <si>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</si>
  <si>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</si>
  <si>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</si>
  <si>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</si>
  <si>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</si>
  <si>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</si>
  <si>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</si>
  <si>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</si>
  <si>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</si>
  <si>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</si>
  <si>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</si>
  <si>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</si>
  <si>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</si>
  <si>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</si>
  <si>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</si>
  <si>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</si>
  <si>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</si>
  <si>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</si>
  <si>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</si>
  <si>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</si>
  <si>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</si>
  <si>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</si>
  <si>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</si>
  <si>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</si>
  <si>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</si>
  <si>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</si>
  <si>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</si>
  <si>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</si>
  <si>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</si>
  <si>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</si>
  <si>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</si>
  <si>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</si>
  <si>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</si>
  <si>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</si>
  <si>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</si>
  <si>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</si>
  <si>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</si>
  <si>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</si>
  <si>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</si>
  <si>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</si>
  <si>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</si>
  <si>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</si>
  <si>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</si>
  <si>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</si>
  <si>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</si>
  <si>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</si>
  <si>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</si>
  <si>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</si>
  <si>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</si>
  <si>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</si>
  <si>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</si>
  <si>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</si>
  <si>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</si>
  <si>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</si>
  <si>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</si>
  <si>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</si>
  <si>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</si>
  <si>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</si>
  <si>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</si>
  <si>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</si>
  <si>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</si>
  <si>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</si>
  <si>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</si>
  <si>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</si>
  <si>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</si>
  <si>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</si>
  <si>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</si>
  <si>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</si>
  <si>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</si>
  <si>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</si>
  <si>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</si>
  <si>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</si>
  <si>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</si>
  <si>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</si>
  <si>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</si>
  <si>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</si>
  <si>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</si>
  <si>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</si>
  <si>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</si>
  <si>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</si>
  <si>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</si>
  <si>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</si>
  <si>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</si>
  <si>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</si>
  <si>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</si>
  <si>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</si>
  <si>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</si>
  <si>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</si>
  <si>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</si>
  <si>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</si>
  <si>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</si>
  <si>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</si>
  <si>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</si>
  <si>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</si>
  <si>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</si>
  <si>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</si>
  <si>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</si>
  <si>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</si>
  <si>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</si>
  <si>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</si>
  <si>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</si>
  <si>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</si>
  <si>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</si>
  <si>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</si>
  <si>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</si>
  <si>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</si>
  <si>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</si>
  <si>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</si>
  <si>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</si>
  <si>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</si>
  <si>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</si>
  <si>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</si>
  <si>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</si>
  <si>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</si>
  <si>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</si>
  <si>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</si>
  <si>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</si>
  <si>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</si>
  <si>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</si>
  <si>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</si>
  <si>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</si>
  <si>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</si>
  <si>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</si>
  <si>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</si>
  <si>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</si>
  <si>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</si>
  <si>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</si>
  <si>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</si>
  <si>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</si>
  <si>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</si>
  <si>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</si>
  <si>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</si>
  <si>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</si>
  <si>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</si>
  <si>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</si>
  <si>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</si>
  <si>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</si>
  <si>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</si>
  <si>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</si>
  <si>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</si>
  <si>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</si>
  <si>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</si>
  <si>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</si>
  <si>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</si>
  <si>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</si>
  <si>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</si>
  <si>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</si>
  <si>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</si>
  <si>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</si>
  <si>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</si>
  <si>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</si>
  <si>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</si>
  <si>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</si>
  <si>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</si>
  <si>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</si>
  <si>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</si>
  <si>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</si>
  <si>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</si>
  <si>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</si>
  <si>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</si>
  <si>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</si>
  <si>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</si>
  <si>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</si>
  <si>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</si>
  <si>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</si>
  <si>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</si>
  <si>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</si>
  <si>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</si>
  <si>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</si>
  <si>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</si>
  <si>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</si>
  <si>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</si>
  <si>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</si>
  <si>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</si>
  <si>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</si>
  <si>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</si>
  <si>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</si>
  <si>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</si>
  <si>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</si>
  <si>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</si>
  <si>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</si>
  <si>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</si>
  <si>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</si>
  <si>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</si>
  <si>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</si>
  <si>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</si>
  <si>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</si>
  <si>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</si>
  <si>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</si>
  <si>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</si>
  <si>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</si>
  <si>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</si>
  <si>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</si>
  <si>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</si>
  <si>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</si>
  <si>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</si>
  <si>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</si>
  <si>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</si>
  <si>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</si>
  <si>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</si>
  <si>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</si>
  <si>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</si>
  <si>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</si>
  <si>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</si>
  <si>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</si>
  <si>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</si>
  <si>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</si>
  <si>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</si>
  <si>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</si>
  <si>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</si>
  <si>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</si>
  <si>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</si>
  <si>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</si>
  <si>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</si>
  <si>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</si>
  <si>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</si>
  <si>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</si>
  <si>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</si>
  <si>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</si>
  <si>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</si>
  <si>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</si>
  <si>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</si>
  <si>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</si>
  <si>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</si>
  <si>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</si>
  <si>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</si>
  <si>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</si>
  <si>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</si>
  <si>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</si>
  <si>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</si>
  <si>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</si>
  <si>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</si>
  <si>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</si>
  <si>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</si>
  <si>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</si>
  <si>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</si>
  <si>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</si>
  <si>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</si>
  <si>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</si>
  <si>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</si>
  <si>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</si>
  <si>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</si>
  <si>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</si>
  <si>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</si>
  <si>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</si>
  <si>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</si>
  <si>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</si>
  <si>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</si>
  <si>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</si>
  <si>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</si>
  <si>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</si>
  <si>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</si>
  <si>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</si>
  <si>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</si>
  <si>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</si>
  <si>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</si>
  <si>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</si>
  <si>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</si>
  <si>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</si>
  <si>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</si>
  <si>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</si>
  <si>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</si>
  <si>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</si>
  <si>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</si>
  <si>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</si>
  <si>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</si>
  <si>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</si>
  <si>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</si>
  <si>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</si>
  <si>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</si>
  <si>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</si>
  <si>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</si>
  <si>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</si>
  <si>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</si>
  <si>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</si>
  <si>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</si>
  <si>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</si>
  <si>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</si>
  <si>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</si>
  <si>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</si>
  <si>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</si>
  <si>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</si>
  <si>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</si>
  <si>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</si>
  <si>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</si>
  <si>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</si>
  <si>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</si>
  <si>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</si>
  <si>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</si>
  <si>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</si>
  <si>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</si>
  <si>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</si>
  <si>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</si>
  <si>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</si>
  <si>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</si>
  <si>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</si>
  <si>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</si>
  <si>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</si>
  <si>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</si>
  <si>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</si>
  <si>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</si>
  <si>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</si>
  <si>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</si>
  <si>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</si>
  <si>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</si>
  <si>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</si>
  <si>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</si>
  <si>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</si>
  <si>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</si>
  <si>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</si>
  <si>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</si>
  <si>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</si>
  <si>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</si>
  <si>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</si>
  <si>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</si>
  <si>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</si>
  <si>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</si>
  <si>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</si>
  <si>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</si>
  <si>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</si>
  <si>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</si>
  <si>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</si>
  <si>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</si>
  <si>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</si>
  <si>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</si>
  <si>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</si>
  <si>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</si>
  <si>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</si>
  <si>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</si>
  <si>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</si>
  <si>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</si>
  <si>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</si>
  <si>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</si>
  <si>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</si>
  <si>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</si>
  <si>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</si>
  <si>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</si>
  <si>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</si>
  <si>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</si>
  <si>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</si>
  <si>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</si>
  <si>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</si>
  <si>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</si>
  <si>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</si>
  <si>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</si>
  <si>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</si>
  <si>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</si>
  <si>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</si>
  <si>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</si>
  <si>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</si>
  <si>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</si>
  <si>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</si>
  <si>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</si>
  <si>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</si>
  <si>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</si>
  <si>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</si>
  <si>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</si>
  <si>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</si>
  <si>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</si>
  <si>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</si>
  <si>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</si>
  <si>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</si>
  <si>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</si>
  <si>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</si>
  <si>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</si>
  <si>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</si>
  <si>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</si>
  <si>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</si>
  <si>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</si>
  <si>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</si>
  <si>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</si>
  <si>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</si>
  <si>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</si>
  <si>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</si>
  <si>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</si>
  <si>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</si>
  <si>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</si>
  <si>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</si>
  <si>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</si>
  <si>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</si>
  <si>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</si>
  <si>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</si>
  <si>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</si>
  <si>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</si>
  <si>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</si>
  <si>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</si>
  <si>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</si>
  <si>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</si>
  <si>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</si>
  <si>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</si>
  <si>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</si>
  <si>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</si>
  <si>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</si>
  <si>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</si>
  <si>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</si>
  <si>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</si>
  <si>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</si>
  <si>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</si>
  <si>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</si>
  <si>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</si>
  <si>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</si>
  <si>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</si>
  <si>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</si>
  <si>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</si>
  <si>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</si>
  <si>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</si>
  <si>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</si>
  <si>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</si>
  <si>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</si>
  <si>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</si>
  <si>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</si>
  <si>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</si>
  <si>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</si>
  <si>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</si>
  <si>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</si>
  <si>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</si>
  <si>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</si>
  <si>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</si>
  <si>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</si>
  <si>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</si>
  <si>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</si>
  <si>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</si>
  <si>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</si>
  <si>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</si>
  <si>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</si>
  <si>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</si>
  <si>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</si>
  <si>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</si>
  <si>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</si>
  <si>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</si>
  <si>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</si>
  <si>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</si>
  <si>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</si>
  <si>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</si>
  <si>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</si>
  <si>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</si>
  <si>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</si>
  <si>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</si>
  <si>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</si>
  <si>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</si>
  <si>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</si>
  <si>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</si>
  <si>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</si>
  <si>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</si>
  <si>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</si>
  <si>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</si>
  <si>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</si>
  <si>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</si>
  <si>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</si>
  <si>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</si>
  <si>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</si>
  <si>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</si>
  <si>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</si>
  <si>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</si>
  <si>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</si>
  <si>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</si>
  <si>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</si>
  <si>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</si>
  <si>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</si>
  <si>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</si>
  <si>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</si>
  <si>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</si>
  <si>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</si>
  <si>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</si>
  <si>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</si>
  <si>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</si>
  <si>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</si>
  <si>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</si>
  <si>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</si>
  <si>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</si>
  <si>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</si>
  <si>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</si>
  <si>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</si>
  <si>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</si>
  <si>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</si>
  <si>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</si>
  <si>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</si>
  <si>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</si>
  <si>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</si>
  <si>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</si>
  <si>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</si>
  <si>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</si>
  <si>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</si>
  <si>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</si>
  <si>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</si>
  <si>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</si>
  <si>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</si>
  <si>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</si>
  <si>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</si>
  <si>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</si>
  <si>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</si>
  <si>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</si>
  <si>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</si>
  <si>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</si>
  <si>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</si>
  <si>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</si>
  <si>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</si>
  <si>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</si>
  <si>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</si>
  <si>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</si>
  <si>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</si>
  <si>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</si>
  <si>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</si>
  <si>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</si>
  <si>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</si>
  <si>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</si>
  <si>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</si>
  <si>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</si>
  <si>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</si>
  <si>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</si>
  <si>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</si>
  <si>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</si>
  <si>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</si>
  <si>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</si>
  <si>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</si>
  <si>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</si>
  <si>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</si>
  <si>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</si>
  <si>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</si>
  <si>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</si>
  <si>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</si>
  <si>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</si>
  <si>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</si>
  <si>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</si>
  <si>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</si>
  <si>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</si>
  <si>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</si>
  <si>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</si>
  <si>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</si>
  <si>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</si>
  <si>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</si>
  <si>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</si>
  <si>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</si>
  <si>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</si>
  <si>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</si>
  <si>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</si>
  <si>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</si>
  <si>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</si>
  <si>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</si>
  <si>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</si>
  <si>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</si>
  <si>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</si>
  <si>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</si>
  <si>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</si>
  <si>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</si>
  <si>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</si>
  <si>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</si>
  <si>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</si>
  <si>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</si>
  <si>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</si>
  <si>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</si>
  <si>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</si>
  <si>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</si>
  <si>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</si>
  <si>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</si>
  <si>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</si>
  <si>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</si>
  <si>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</si>
  <si>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</si>
  <si>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</si>
  <si>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</si>
  <si>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</si>
  <si>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</si>
  <si>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</si>
  <si>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</si>
  <si>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</si>
  <si>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</si>
  <si>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</si>
  <si>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</si>
  <si>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</si>
  <si>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</si>
  <si>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</si>
  <si>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</si>
  <si>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</si>
  <si>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</si>
  <si>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</si>
  <si>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</si>
  <si>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</si>
  <si>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</si>
  <si>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</si>
  <si>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</si>
  <si>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</si>
  <si>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</si>
  <si>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</si>
  <si>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</si>
  <si>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</si>
  <si>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</si>
  <si>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</si>
  <si>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</si>
  <si>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</si>
  <si>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</si>
  <si>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</si>
  <si>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</si>
  <si>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</si>
  <si>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</si>
  <si>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</si>
  <si>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</si>
  <si>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</si>
  <si>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</si>
  <si>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</si>
  <si>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</si>
  <si>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</si>
  <si>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</si>
  <si>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</si>
  <si>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</si>
  <si>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</si>
  <si>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</si>
  <si>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</si>
  <si>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</si>
  <si>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</si>
  <si>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</si>
  <si>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</si>
  <si>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</si>
  <si>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</si>
  <si>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</si>
  <si>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</si>
  <si>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</si>
  <si>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</si>
  <si>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</si>
  <si>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</si>
  <si>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</si>
  <si>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</si>
  <si>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</si>
  <si>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</si>
  <si>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</si>
  <si>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</si>
  <si>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</si>
  <si>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</si>
  <si>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</si>
  <si>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</si>
  <si>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</si>
  <si>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</si>
  <si>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</si>
  <si>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</si>
  <si>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</si>
  <si>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</si>
  <si>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</si>
  <si>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</si>
  <si>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</si>
  <si>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</si>
  <si>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</si>
  <si>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</si>
  <si>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</si>
  <si>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</si>
  <si>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</si>
  <si>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</si>
  <si>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</si>
  <si>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</si>
  <si>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</si>
  <si>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</si>
  <si>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</si>
  <si>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</si>
  <si>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</si>
  <si>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</si>
  <si>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</si>
  <si>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</si>
  <si>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</si>
  <si>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</si>
  <si>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</si>
  <si>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</si>
  <si>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</si>
  <si>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</si>
  <si>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</si>
  <si>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</si>
  <si>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</si>
  <si>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</si>
  <si>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</si>
  <si>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</si>
  <si>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</si>
  <si>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</si>
  <si>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</si>
  <si>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</si>
  <si>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</si>
  <si>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</si>
  <si>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</si>
  <si>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</si>
  <si>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</si>
  <si>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</si>
  <si>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</si>
  <si>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</si>
  <si>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</si>
  <si>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</si>
  <si>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</si>
  <si>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</si>
  <si>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</si>
  <si>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</si>
  <si>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</si>
  <si>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</si>
  <si>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</si>
  <si>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</si>
  <si>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</si>
  <si>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</si>
  <si>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</si>
  <si>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</si>
  <si>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</si>
  <si>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</si>
  <si>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</si>
  <si>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</si>
  <si>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</si>
  <si>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</si>
  <si>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</si>
  <si>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</si>
  <si>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</si>
  <si>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</si>
  <si>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</si>
  <si>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</si>
  <si>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</si>
  <si>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</si>
  <si>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</si>
  <si>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</si>
  <si>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</si>
  <si>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</si>
  <si>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</si>
  <si>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</si>
  <si>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</si>
  <si>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</si>
  <si>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</si>
  <si>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</si>
  <si>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</si>
  <si>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</si>
  <si>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</si>
  <si>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</si>
  <si>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</si>
  <si>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</si>
  <si>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</si>
  <si>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</si>
  <si>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</si>
  <si>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</si>
  <si>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</si>
  <si>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</si>
  <si>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</si>
  <si>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</si>
  <si>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</si>
  <si>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</si>
  <si>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</si>
  <si>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</si>
  <si>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</si>
  <si>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</si>
  <si>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</si>
  <si>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</si>
  <si>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</si>
  <si>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</si>
  <si>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</si>
  <si>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</si>
  <si>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</si>
  <si>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</si>
  <si>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</si>
  <si>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</si>
  <si>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</si>
  <si>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</si>
  <si>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</si>
  <si>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</si>
  <si>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</si>
  <si>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</si>
  <si>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</si>
  <si>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</si>
  <si>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</si>
  <si>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</si>
  <si>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</si>
  <si>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</si>
  <si>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</si>
  <si>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</si>
  <si>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</si>
  <si>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</si>
  <si>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</si>
  <si>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</si>
  <si>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</si>
  <si>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</si>
  <si>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</si>
  <si>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</si>
  <si>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</si>
  <si>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</si>
  <si>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</si>
  <si>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</si>
  <si>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</si>
  <si>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</si>
  <si>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</si>
  <si>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</si>
  <si>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</si>
  <si>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</si>
  <si>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</si>
  <si>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</si>
  <si>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</si>
  <si>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</si>
  <si>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</si>
  <si>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</si>
  <si>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</si>
  <si>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</si>
  <si>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</si>
  <si>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</si>
  <si>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</si>
  <si>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</si>
  <si>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</si>
  <si>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</si>
  <si>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</si>
  <si>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</si>
  <si>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</si>
  <si>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</si>
  <si>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</si>
  <si>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</si>
  <si>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</si>
  <si>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</si>
  <si>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</si>
  <si>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</si>
  <si>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</si>
  <si>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</si>
  <si>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</si>
  <si>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</si>
  <si>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</si>
  <si>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</si>
  <si>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</si>
  <si>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</si>
  <si>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</si>
  <si>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</si>
  <si>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</si>
  <si>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</si>
  <si>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</si>
  <si>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</si>
  <si>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</si>
  <si>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</si>
  <si>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</si>
  <si>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</si>
  <si>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</si>
  <si>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</si>
  <si>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</si>
  <si>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</si>
  <si>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</si>
  <si>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</si>
  <si>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</si>
  <si>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</si>
  <si>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</si>
  <si>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</si>
  <si>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</si>
  <si>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</si>
  <si>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</si>
  <si>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</si>
  <si>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</si>
  <si>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</si>
  <si>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</si>
  <si>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</si>
  <si>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</si>
  <si>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</si>
  <si>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</si>
  <si>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</si>
  <si>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</si>
  <si>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</si>
  <si>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</si>
  <si>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</si>
  <si>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</si>
  <si>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</si>
  <si>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</si>
  <si>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</si>
  <si>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</si>
  <si>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</si>
  <si>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</si>
  <si>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</si>
  <si>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</si>
  <si>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</si>
  <si>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</si>
  <si>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</si>
  <si>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</si>
  <si>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</si>
  <si>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</si>
  <si>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</si>
  <si>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</si>
  <si>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</si>
  <si>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</si>
  <si>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</si>
  <si>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</si>
  <si>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</si>
  <si>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</si>
  <si>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</si>
  <si>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</si>
  <si>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</si>
  <si>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</si>
  <si>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</si>
  <si>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</si>
  <si>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</si>
  <si>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</si>
  <si>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</si>
  <si>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</si>
  <si>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</si>
  <si>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</si>
  <si>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</si>
  <si>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</si>
  <si>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</si>
  <si>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</si>
  <si>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</si>
  <si>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</si>
  <si>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</si>
  <si>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</si>
  <si>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</si>
  <si>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</si>
  <si>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</si>
  <si>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</si>
  <si>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</si>
  <si>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</si>
  <si>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</si>
  <si>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</si>
  <si>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</si>
  <si>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</si>
  <si>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</si>
  <si>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</si>
  <si>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</si>
  <si>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</si>
  <si>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</si>
  <si>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</si>
  <si>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</si>
  <si>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</si>
  <si>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</si>
  <si>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</si>
  <si>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</si>
  <si>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</si>
  <si>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</si>
  <si>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</si>
  <si>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</si>
  <si>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</si>
  <si>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</si>
  <si>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</si>
  <si>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</si>
  <si>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</si>
  <si>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</si>
  <si>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</si>
  <si>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</si>
  <si>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</si>
  <si>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</si>
  <si>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</si>
  <si>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</si>
  <si>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</si>
  <si>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</si>
  <si>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</si>
  <si>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</si>
  <si>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</si>
  <si>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</si>
  <si>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</si>
  <si>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</si>
  <si>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</si>
  <si>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</si>
  <si>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</si>
  <si>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</si>
  <si>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</si>
  <si>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</si>
  <si>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</si>
  <si>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</si>
  <si>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</si>
  <si>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</si>
  <si>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</si>
  <si>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</si>
  <si>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</si>
  <si>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</si>
  <si>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</si>
  <si>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</si>
  <si>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</si>
  <si>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</si>
  <si>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</si>
  <si>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</si>
  <si>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</si>
  <si>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</si>
  <si>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</si>
  <si>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</si>
  <si>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</si>
  <si>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</si>
  <si>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</si>
  <si>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</si>
  <si>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</si>
  <si>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</si>
  <si>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</si>
  <si>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</si>
  <si>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</si>
  <si>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</si>
  <si>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</si>
  <si>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</si>
  <si>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</si>
  <si>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</si>
  <si>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</si>
  <si>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</si>
  <si>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</si>
  <si>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</si>
  <si>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</si>
  <si>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</si>
  <si>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</si>
  <si>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</si>
  <si>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</si>
  <si>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</si>
  <si>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</si>
  <si>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</si>
  <si>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</si>
  <si>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</si>
  <si>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</si>
  <si>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</si>
  <si>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</si>
  <si>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</si>
  <si>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</si>
  <si>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</si>
  <si>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</si>
  <si>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</si>
  <si>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</si>
  <si>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</si>
  <si>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</si>
  <si>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</si>
  <si>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</si>
  <si>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</si>
  <si>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</si>
  <si>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</si>
  <si>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</si>
  <si>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</si>
  <si>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</si>
  <si>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</si>
  <si>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</si>
  <si>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</si>
  <si>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</si>
  <si>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</si>
  <si>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</si>
  <si>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</si>
  <si>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</si>
  <si>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</si>
  <si>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</si>
  <si>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</si>
  <si>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</si>
  <si>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</si>
  <si>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</si>
  <si>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</si>
  <si>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</si>
  <si>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</si>
  <si>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</si>
  <si>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</si>
  <si>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</si>
  <si>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</si>
  <si>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</si>
  <si>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</si>
  <si>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</si>
  <si>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</si>
  <si>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</si>
  <si>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</si>
  <si>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</si>
  <si>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</si>
  <si>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</si>
  <si>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</si>
  <si>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</si>
  <si>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</si>
  <si>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</si>
  <si>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</si>
  <si>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</si>
  <si>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</si>
  <si>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</si>
  <si>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</si>
  <si>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</si>
  <si>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</si>
  <si>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</si>
  <si>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</si>
  <si>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</si>
  <si>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</si>
  <si>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</si>
  <si>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</si>
  <si>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</si>
  <si>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</si>
  <si>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</si>
  <si>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</si>
  <si>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</si>
  <si>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</si>
  <si>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</si>
  <si>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</si>
  <si>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</si>
  <si>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</si>
  <si>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</si>
  <si>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</si>
  <si>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</si>
  <si>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</si>
  <si>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</si>
  <si>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</si>
  <si>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</si>
  <si>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</si>
  <si>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</si>
  <si>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</si>
  <si>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</si>
  <si>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</si>
  <si>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</si>
  <si>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</si>
  <si>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</si>
  <si>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</si>
  <si>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</si>
  <si>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</si>
  <si>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</si>
  <si>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</si>
  <si>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</si>
  <si>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</si>
  <si>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</si>
  <si>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</si>
  <si>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</si>
  <si>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</si>
  <si>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</si>
  <si>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</si>
  <si>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</si>
  <si>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</si>
  <si>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</si>
  <si>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</si>
  <si>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</si>
  <si>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</si>
  <si>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</si>
  <si>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</si>
  <si>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</si>
  <si>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</si>
  <si>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</si>
  <si>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</si>
  <si>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</si>
  <si>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</si>
  <si>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</si>
  <si>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</si>
  <si>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</si>
  <si>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</si>
  <si>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</si>
  <si>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</si>
  <si>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</si>
  <si>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</si>
  <si>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</si>
  <si>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</si>
  <si>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</si>
  <si>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</si>
  <si>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</si>
  <si>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</si>
  <si>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</si>
  <si>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</si>
  <si>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</si>
  <si>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</si>
  <si>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</si>
  <si>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</si>
  <si>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</si>
  <si>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</si>
  <si>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</si>
  <si>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</si>
  <si>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</si>
  <si>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</si>
  <si>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</si>
  <si>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</si>
  <si>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</si>
  <si>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</si>
  <si>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</si>
  <si>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</si>
  <si>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</si>
  <si>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</si>
  <si>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</si>
  <si>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</si>
  <si>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</si>
  <si>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</si>
  <si>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</si>
  <si>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</si>
  <si>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</si>
  <si>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</si>
  <si>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</si>
  <si>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</si>
  <si>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</si>
  <si>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</si>
  <si>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</si>
  <si>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</si>
  <si>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</si>
  <si>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</si>
  <si>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</si>
  <si>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</si>
  <si>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</si>
  <si>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</si>
  <si>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</si>
  <si>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</si>
  <si>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</si>
  <si>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</si>
  <si>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</si>
  <si>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</si>
  <si>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</si>
  <si>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</si>
  <si>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</si>
  <si>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</si>
  <si>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</si>
  <si>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</si>
  <si>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</si>
  <si>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</si>
  <si>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</si>
  <si>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</si>
  <si>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</si>
  <si>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</si>
  <si>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</si>
  <si>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</si>
  <si>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</si>
  <si>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</si>
  <si>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</si>
  <si>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</si>
  <si>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</si>
  <si>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</si>
  <si>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</si>
  <si>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</si>
  <si>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</si>
  <si>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</si>
  <si>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</si>
  <si>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</si>
  <si>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</si>
  <si>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</si>
  <si>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</si>
  <si>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</si>
  <si>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</si>
  <si>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</si>
  <si>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</si>
  <si>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</si>
  <si>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</si>
  <si>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</si>
  <si>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</si>
  <si>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</si>
  <si>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</si>
  <si>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</si>
  <si>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</si>
  <si>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</si>
  <si>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</si>
  <si>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</si>
  <si>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</si>
  <si>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</si>
  <si>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</si>
  <si>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</si>
  <si>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</si>
  <si>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</si>
  <si>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</si>
  <si>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</si>
  <si>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</si>
  <si>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</si>
  <si>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</si>
  <si>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</si>
  <si>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</si>
  <si>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</si>
  <si>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</si>
  <si>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</si>
  <si>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</si>
  <si>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</si>
  <si>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</si>
  <si>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</si>
  <si>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</si>
  <si>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</si>
  <si>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</si>
  <si>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</si>
  <si>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</si>
  <si>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</si>
  <si>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</si>
  <si>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</si>
  <si>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</si>
  <si>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</si>
  <si>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</si>
  <si>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</si>
  <si>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</si>
  <si>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</si>
  <si>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</si>
  <si>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</si>
  <si>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</si>
  <si>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</si>
  <si>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</si>
  <si>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</si>
  <si>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</si>
  <si>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</si>
  <si>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</si>
  <si>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</si>
  <si>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</si>
  <si>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</si>
  <si>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</si>
  <si>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</si>
  <si>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</si>
  <si>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</si>
  <si>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</si>
  <si>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</si>
  <si>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</si>
  <si>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</si>
  <si>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</si>
  <si>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</si>
  <si>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</si>
  <si>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</si>
  <si>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</si>
  <si>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</si>
  <si>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</si>
  <si>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</si>
  <si>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</si>
  <si>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</si>
  <si>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</si>
  <si>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</si>
  <si>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</si>
  <si>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</si>
  <si>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</si>
  <si>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</si>
  <si>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</si>
  <si>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</si>
  <si>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</si>
  <si>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</si>
  <si>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</si>
  <si>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</si>
  <si>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</si>
  <si>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</si>
  <si>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</si>
  <si>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</si>
  <si>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</si>
  <si>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</si>
  <si>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</si>
  <si>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</si>
  <si>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</si>
  <si>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</si>
  <si>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</si>
  <si>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</si>
  <si>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</si>
  <si>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</si>
  <si>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</si>
  <si>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</si>
  <si>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</si>
  <si>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</si>
  <si>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</si>
  <si>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</si>
  <si>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</si>
  <si>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</si>
  <si>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</si>
  <si>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</si>
  <si>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</si>
  <si>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</si>
  <si>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</si>
  <si>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</si>
  <si>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</si>
  <si>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</si>
  <si>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</si>
  <si>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</si>
  <si>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</si>
  <si>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</si>
  <si>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</si>
  <si>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</si>
  <si>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</si>
  <si>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</si>
  <si>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</si>
  <si>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</si>
  <si>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</si>
  <si>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</si>
  <si>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</si>
  <si>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</si>
  <si>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</si>
  <si>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</si>
  <si>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</si>
  <si>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</si>
  <si>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</si>
  <si>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</si>
  <si>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</si>
  <si>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</si>
  <si>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</si>
  <si>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</si>
  <si>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</si>
  <si>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</si>
  <si>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</si>
  <si>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</si>
  <si>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</si>
  <si>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</si>
  <si>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</si>
  <si>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</si>
  <si>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</si>
  <si>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</si>
  <si>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</si>
  <si>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</si>
  <si>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</si>
  <si>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</si>
  <si>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</si>
  <si>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</si>
  <si>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</si>
  <si>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</si>
  <si>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</si>
  <si>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</si>
  <si>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</si>
  <si>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</si>
  <si>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</si>
  <si>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</si>
  <si>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</si>
  <si>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</si>
  <si>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</si>
  <si>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</si>
  <si>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</si>
  <si>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</si>
  <si>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</si>
  <si>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</si>
  <si>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</si>
  <si>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</si>
  <si>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</si>
  <si>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</si>
  <si>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</si>
  <si>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</si>
  <si>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</si>
  <si>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</si>
  <si>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</si>
  <si>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</si>
  <si>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</si>
  <si>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</si>
  <si>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</si>
  <si>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</si>
  <si>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</si>
  <si>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</si>
  <si>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</si>
  <si>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</si>
  <si>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</si>
  <si>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</si>
  <si>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</si>
  <si>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</si>
  <si>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</si>
  <si>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</si>
  <si>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</si>
  <si>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</si>
  <si>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</si>
  <si>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</si>
  <si>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</si>
  <si>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</si>
  <si>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</si>
  <si>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</si>
  <si>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</si>
  <si>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</si>
  <si>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</si>
  <si>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</si>
  <si>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</si>
  <si>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</si>
  <si>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</si>
  <si>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</si>
  <si>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</si>
  <si>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</si>
  <si>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</si>
  <si>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</si>
  <si>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</si>
  <si>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</si>
  <si>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</si>
  <si>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</si>
  <si>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</si>
  <si>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</si>
  <si>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</si>
  <si>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</si>
  <si>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</si>
  <si>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</si>
  <si>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</si>
  <si>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</si>
  <si>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</si>
  <si>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</si>
  <si>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</si>
  <si>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</si>
  <si>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</si>
  <si>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</si>
  <si>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</si>
  <si>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</si>
  <si>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</si>
  <si>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</si>
  <si>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</si>
  <si>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</si>
  <si>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</si>
  <si>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</si>
  <si>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</si>
  <si>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</si>
  <si>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</si>
  <si>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</si>
  <si>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</si>
  <si>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</si>
  <si>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</si>
  <si>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</si>
  <si>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</si>
  <si>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</si>
  <si>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</si>
  <si>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</si>
  <si>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</si>
  <si>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</si>
  <si>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</si>
  <si>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</si>
  <si>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</si>
  <si>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</si>
  <si>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</si>
  <si>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</si>
  <si>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</si>
  <si>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</si>
  <si>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</si>
  <si>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</si>
  <si>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</si>
  <si>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</si>
  <si>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</si>
  <si>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</si>
  <si>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</si>
  <si>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</si>
  <si>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</si>
  <si>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</si>
  <si>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</si>
  <si>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</si>
  <si>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</si>
  <si>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</si>
  <si>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</si>
  <si>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</si>
  <si>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</si>
  <si>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</si>
  <si>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</si>
  <si>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</si>
  <si>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</si>
  <si>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</si>
  <si>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</si>
  <si>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</si>
  <si>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</si>
  <si>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</si>
  <si>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</si>
  <si>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</si>
  <si>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</si>
  <si>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</si>
  <si>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</si>
  <si>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</si>
  <si>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</si>
  <si>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</si>
  <si>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</si>
  <si>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</si>
  <si>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</si>
  <si>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</si>
  <si>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</si>
  <si>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</si>
  <si>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</si>
  <si>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</si>
  <si>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</si>
  <si>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</si>
  <si>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</si>
  <si>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</si>
  <si>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</si>
  <si>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</si>
  <si>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</si>
  <si>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</si>
  <si>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</si>
  <si>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</si>
  <si>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</si>
  <si>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</si>
  <si>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</si>
  <si>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</si>
  <si>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</si>
  <si>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</si>
  <si>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</si>
  <si>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</si>
  <si>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</si>
  <si>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</si>
  <si>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</si>
  <si>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</si>
  <si>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</si>
  <si>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</si>
  <si>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</si>
  <si>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</si>
  <si>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</si>
  <si>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</si>
  <si>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</si>
  <si>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</si>
  <si>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</si>
  <si>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</si>
  <si>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</si>
  <si>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</si>
  <si>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</si>
  <si>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</si>
  <si>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</si>
  <si>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</si>
  <si>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</si>
  <si>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</si>
  <si>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</si>
  <si>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</si>
  <si>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</si>
  <si>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</si>
  <si>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</si>
  <si>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</si>
  <si>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</si>
  <si>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</si>
  <si>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</si>
  <si>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</si>
  <si>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</si>
  <si>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</si>
  <si>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</si>
  <si>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</si>
  <si>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</si>
  <si>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</si>
  <si>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</si>
  <si>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</si>
  <si>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</si>
  <si>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</si>
  <si>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</si>
  <si>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</si>
  <si>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</si>
  <si>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</si>
  <si>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</si>
  <si>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</si>
  <si>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</si>
  <si>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</si>
  <si>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</si>
  <si>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</si>
  <si>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</si>
  <si>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</si>
  <si>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</si>
  <si>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</si>
  <si>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</si>
  <si>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</si>
  <si>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</si>
  <si>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</si>
  <si>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</si>
  <si>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</si>
  <si>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</si>
  <si>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</si>
  <si>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</si>
  <si>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</si>
  <si>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</si>
  <si>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</si>
  <si>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</si>
  <si>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</si>
  <si>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</si>
  <si>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</si>
  <si>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</si>
  <si>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</si>
  <si>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</si>
  <si>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</si>
  <si>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</si>
  <si>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</si>
  <si>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</si>
  <si>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</si>
  <si>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</si>
  <si>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</si>
  <si>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</si>
  <si>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</si>
  <si>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</si>
  <si>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</si>
  <si>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</si>
  <si>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</si>
  <si>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</si>
  <si>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</si>
  <si>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</si>
  <si>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</si>
  <si>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</si>
  <si>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</si>
  <si>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</si>
  <si>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</si>
  <si>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</si>
  <si>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</si>
  <si>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</si>
  <si>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</si>
  <si>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</si>
  <si>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</si>
  <si>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</si>
  <si>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</si>
  <si>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</si>
  <si>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</si>
  <si>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</si>
  <si>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</si>
  <si>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</si>
  <si>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</si>
  <si>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</si>
  <si>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</si>
  <si>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</si>
  <si>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</si>
  <si>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</si>
  <si>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</si>
  <si>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</si>
  <si>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</si>
  <si>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</si>
  <si>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</si>
  <si>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</si>
  <si>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</si>
  <si>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</si>
  <si>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</si>
  <si>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</si>
  <si>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</si>
  <si>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</si>
  <si>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</si>
  <si>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</si>
  <si>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</si>
  <si>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</si>
  <si>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</si>
  <si>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</si>
  <si>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</si>
  <si>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</si>
  <si>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</si>
  <si>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</si>
  <si>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</si>
  <si>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</si>
  <si>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</si>
  <si>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</si>
  <si>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</si>
  <si>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</si>
  <si>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</si>
  <si>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</si>
  <si>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</si>
  <si>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</si>
  <si>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</si>
  <si>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</si>
  <si>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</si>
  <si>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</si>
  <si>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</si>
  <si>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</si>
  <si>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</si>
  <si>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</si>
  <si>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</si>
  <si>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</si>
  <si>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</si>
  <si>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</si>
  <si>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</si>
  <si>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</si>
  <si>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</si>
  <si>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</si>
  <si>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</si>
  <si>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</si>
  <si>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</si>
  <si>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</si>
  <si>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</si>
  <si>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</si>
  <si>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</si>
  <si>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</si>
  <si>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</si>
  <si>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</si>
  <si>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</si>
  <si>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</si>
  <si>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</si>
  <si>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</si>
  <si>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</si>
  <si>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</si>
  <si>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</si>
  <si>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</si>
  <si>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</si>
  <si>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</si>
  <si>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</si>
  <si>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</si>
  <si>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</si>
  <si>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</si>
  <si>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</si>
  <si>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</si>
  <si>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</si>
  <si>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</si>
  <si>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</si>
  <si>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</si>
  <si>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</si>
  <si>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</si>
  <si>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</si>
  <si>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</si>
  <si>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</si>
  <si>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</si>
  <si>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</si>
  <si>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</si>
  <si>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</si>
  <si>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</si>
  <si>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</si>
  <si>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</si>
  <si>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</si>
  <si>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</si>
  <si>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</si>
  <si>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</si>
  <si>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</si>
  <si>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</si>
  <si>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</si>
  <si>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</si>
  <si>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</si>
  <si>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</si>
  <si>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</si>
  <si>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</si>
  <si>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</si>
  <si>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</si>
  <si>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</si>
  <si>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</si>
  <si>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</si>
  <si>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</si>
  <si>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</si>
  <si>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</si>
  <si>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</si>
  <si>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</si>
  <si>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</si>
  <si>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</si>
  <si>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</si>
  <si>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</si>
  <si>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</si>
  <si>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</si>
  <si>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</si>
  <si>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</si>
  <si>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</si>
  <si>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</si>
  <si>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</si>
  <si>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</si>
  <si>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</si>
  <si>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</si>
  <si>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</si>
  <si>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</si>
  <si>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</si>
  <si>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</si>
  <si>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</si>
  <si>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</si>
  <si>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</si>
  <si>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</si>
  <si>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</si>
  <si>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</si>
  <si>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</si>
  <si>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</si>
  <si>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</si>
  <si>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</si>
  <si>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</si>
  <si>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</si>
  <si>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</si>
  <si>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</si>
  <si>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</si>
  <si>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</si>
  <si>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</si>
  <si>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</si>
  <si>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</si>
  <si>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</si>
  <si>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</si>
  <si>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</si>
  <si>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</si>
  <si>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</si>
  <si>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</si>
  <si>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</si>
  <si>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</si>
  <si>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</si>
  <si>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</si>
  <si>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</si>
  <si>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</si>
  <si>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</si>
  <si>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</si>
  <si>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</si>
  <si>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</si>
  <si>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</si>
  <si>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</si>
  <si>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</si>
  <si>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</si>
  <si>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</si>
  <si>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</si>
  <si>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</si>
  <si>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</si>
  <si>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</si>
  <si>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</si>
  <si>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</si>
  <si>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</si>
  <si>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</si>
  <si>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</si>
  <si>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</si>
  <si>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</si>
  <si>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</si>
  <si>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</si>
  <si>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</si>
  <si>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</si>
  <si>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</si>
  <si>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</si>
  <si>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</si>
  <si>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</si>
  <si>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</si>
  <si>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</si>
  <si>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</si>
  <si>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</si>
  <si>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</si>
  <si>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</si>
  <si>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</si>
  <si>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</si>
  <si>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</si>
  <si>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</si>
  <si>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</si>
  <si>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</si>
  <si>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</si>
  <si>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</si>
  <si>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</si>
  <si>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</si>
  <si>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</si>
  <si>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</si>
  <si>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</si>
  <si>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</si>
  <si>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</si>
  <si>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</si>
  <si>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</si>
  <si>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</si>
  <si>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</si>
  <si>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</si>
  <si>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</si>
  <si>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</si>
  <si>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</si>
  <si>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</si>
  <si>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</si>
  <si>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</si>
  <si>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</si>
  <si>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</si>
  <si>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</si>
  <si>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</si>
  <si>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</si>
  <si>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</si>
  <si>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</si>
  <si>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</si>
  <si>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</si>
  <si>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</si>
  <si>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</si>
  <si>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</si>
  <si>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</si>
  <si>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</si>
  <si>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</si>
  <si>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</si>
  <si>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</si>
  <si>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</si>
  <si>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</si>
  <si>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</si>
  <si>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</si>
  <si>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</si>
  <si>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</si>
  <si>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</si>
  <si>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</si>
  <si>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</si>
  <si>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</si>
  <si>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</si>
  <si>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</si>
  <si>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</si>
  <si>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</si>
  <si>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</si>
  <si>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</si>
  <si>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</si>
  <si>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</si>
  <si>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</si>
  <si>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</si>
  <si>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</si>
  <si>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</si>
  <si>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</si>
  <si>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</si>
  <si>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</si>
  <si>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</si>
  <si>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</si>
  <si>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</si>
  <si>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</si>
  <si>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</si>
  <si>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</si>
  <si>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</si>
  <si>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</si>
  <si>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</si>
  <si>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</si>
  <si>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</si>
  <si>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</si>
  <si>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</si>
  <si>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</si>
  <si>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</si>
  <si>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</si>
  <si>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</si>
  <si>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</si>
  <si>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</si>
  <si>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</si>
  <si>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</si>
  <si>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</si>
  <si>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</si>
  <si>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</si>
  <si>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</si>
  <si>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</si>
  <si>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</si>
  <si>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</si>
  <si>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</si>
  <si>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</si>
  <si>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</si>
  <si>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</si>
  <si>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</si>
  <si>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</si>
  <si>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</si>
  <si>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</si>
  <si>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</si>
  <si>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</si>
  <si>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</si>
  <si>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</si>
  <si>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</si>
  <si>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</si>
  <si>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</si>
  <si>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</si>
  <si>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</si>
  <si>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</si>
  <si>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</si>
  <si>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</si>
  <si>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</si>
  <si>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</si>
  <si>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</si>
  <si>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</si>
  <si>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</si>
  <si>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</si>
  <si>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</si>
  <si>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</si>
  <si>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</si>
  <si>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</si>
  <si>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</si>
  <si>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</si>
  <si>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</si>
  <si>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</si>
  <si>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</si>
  <si>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</si>
  <si>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</si>
  <si>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</si>
  <si>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</si>
  <si>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</si>
  <si>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</si>
  <si>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</si>
  <si>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</si>
  <si>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</si>
  <si>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</si>
  <si>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</si>
  <si>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</si>
  <si>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</si>
  <si>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</si>
  <si>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</si>
  <si>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</si>
  <si>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</si>
  <si>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</si>
  <si>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</si>
  <si>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</si>
  <si>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</si>
  <si>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</si>
  <si>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</si>
  <si>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</si>
  <si>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</si>
  <si>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</si>
  <si>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</si>
  <si>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</si>
  <si>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</si>
  <si>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</si>
  <si>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</si>
  <si>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</si>
  <si>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</si>
  <si>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</si>
  <si>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</si>
  <si>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</si>
  <si>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</si>
  <si>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</si>
  <si>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</si>
  <si>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</si>
  <si>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</si>
  <si>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</si>
  <si>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</si>
  <si>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</si>
  <si>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</si>
  <si>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</si>
  <si>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</si>
  <si>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</si>
  <si>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</si>
  <si>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</si>
  <si>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</si>
  <si>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</si>
  <si>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</si>
  <si>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</si>
  <si>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</si>
  <si>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</si>
  <si>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</si>
  <si>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</si>
  <si>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</si>
  <si>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</si>
  <si>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</si>
  <si>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</si>
  <si>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</si>
  <si>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</si>
  <si>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</si>
  <si>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</si>
  <si>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</si>
  <si>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</si>
  <si>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</si>
  <si>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</si>
  <si>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</si>
  <si>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</si>
  <si>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</si>
  <si>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</si>
  <si>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</si>
  <si>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</si>
  <si>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</si>
  <si>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</si>
  <si>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</si>
  <si>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</si>
  <si>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</si>
  <si>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</si>
  <si>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</si>
  <si>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</si>
  <si>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</si>
  <si>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</si>
  <si>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</si>
  <si>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</si>
  <si>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</si>
  <si>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</si>
  <si>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</si>
  <si>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</si>
  <si>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</si>
  <si>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</si>
  <si>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</si>
  <si>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</si>
  <si>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</si>
  <si>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</si>
  <si>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</si>
  <si>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</si>
  <si>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</si>
  <si>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</si>
  <si>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</si>
  <si>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</si>
  <si>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</si>
  <si>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</si>
  <si>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</si>
  <si>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</si>
  <si>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</si>
  <si>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</si>
  <si>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</si>
  <si>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</si>
  <si>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</si>
  <si>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</si>
  <si>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</si>
  <si>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</si>
  <si>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</si>
  <si>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</si>
  <si>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</si>
  <si>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</si>
  <si>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</si>
  <si>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</si>
  <si>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</si>
  <si>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</si>
  <si>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</si>
  <si>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</si>
  <si>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</si>
  <si>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</si>
  <si>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</si>
  <si>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</si>
  <si>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</si>
  <si>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</si>
  <si>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</si>
  <si>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</si>
  <si>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</si>
  <si>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</si>
  <si>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</si>
  <si>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</si>
  <si>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</si>
  <si>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</si>
  <si>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</si>
  <si>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</si>
  <si>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</si>
  <si>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</si>
  <si>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</si>
  <si>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</si>
  <si>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</si>
  <si>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</si>
  <si>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</si>
  <si>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</si>
  <si>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</si>
  <si>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</si>
  <si>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</si>
  <si>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</si>
  <si>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</si>
  <si>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</si>
  <si>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</si>
  <si>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</si>
  <si>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</si>
  <si>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</si>
  <si>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</si>
  <si>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</si>
  <si>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</si>
  <si>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</si>
  <si>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</si>
  <si>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</si>
  <si>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</si>
  <si>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</si>
  <si>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</si>
  <si>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</si>
  <si>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</si>
  <si>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</si>
  <si>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</si>
  <si>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</si>
  <si>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</si>
  <si>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</si>
  <si>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</si>
  <si>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</si>
  <si>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</si>
  <si>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</si>
  <si>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</si>
  <si>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</si>
  <si>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</si>
  <si>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</si>
  <si>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</si>
  <si>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</si>
  <si>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</si>
  <si>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</si>
  <si>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</si>
  <si>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</si>
  <si>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</si>
  <si>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</si>
  <si>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</si>
  <si>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</si>
  <si>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</si>
  <si>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</si>
  <si>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</si>
  <si>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</si>
  <si>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</si>
  <si>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</si>
  <si>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</si>
  <si>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</si>
  <si>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</si>
  <si>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</si>
  <si>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</si>
  <si>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</si>
  <si>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</si>
  <si>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</si>
  <si>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</si>
  <si>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</si>
  <si>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</si>
  <si>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</si>
  <si>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</si>
  <si>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</si>
  <si>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</si>
  <si>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</si>
  <si>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</si>
  <si>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</si>
  <si>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</si>
  <si>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</si>
  <si>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</si>
  <si>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</si>
  <si>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</si>
  <si>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</si>
  <si>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</si>
  <si>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</si>
  <si>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</si>
  <si>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</si>
  <si>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</si>
  <si>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</si>
  <si>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</si>
  <si>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</si>
  <si>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</si>
  <si>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</si>
  <si>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</si>
  <si>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</si>
  <si>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</si>
  <si>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</si>
  <si>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</si>
  <si>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</si>
  <si>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</si>
  <si>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</si>
  <si>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</si>
  <si>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</si>
  <si>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</si>
  <si>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</si>
  <si>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</si>
  <si>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</si>
  <si>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</si>
  <si>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</si>
  <si>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</si>
  <si>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</si>
  <si>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</si>
  <si>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</si>
  <si>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</si>
  <si>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</si>
  <si>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</si>
  <si>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</si>
  <si>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</si>
  <si>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</si>
  <si>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</si>
  <si>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</si>
  <si>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</si>
  <si>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</si>
  <si>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</si>
  <si>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</si>
  <si>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</si>
  <si>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</si>
  <si>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</si>
  <si>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</si>
  <si>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</si>
  <si>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</si>
  <si>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</si>
  <si>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</si>
  <si>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</si>
  <si>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</si>
  <si>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</si>
  <si>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</si>
  <si>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</si>
  <si>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</si>
  <si>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</si>
  <si>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</si>
  <si>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</si>
  <si>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</si>
  <si>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</si>
  <si>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</si>
  <si>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</si>
  <si>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</si>
  <si>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</si>
  <si>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</si>
  <si>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</si>
  <si>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</si>
  <si>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</si>
  <si>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</si>
  <si>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</si>
  <si>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</si>
  <si>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</si>
  <si>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</si>
  <si>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</si>
  <si>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</si>
  <si>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</si>
  <si>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</si>
  <si>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</si>
  <si>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</si>
  <si>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</si>
  <si>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</si>
  <si>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</si>
  <si>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</si>
  <si>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</si>
  <si>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</si>
  <si>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</si>
  <si>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</si>
  <si>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</si>
  <si>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</si>
  <si>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</si>
  <si>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</si>
  <si>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</si>
  <si>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</si>
  <si>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</si>
  <si>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</si>
  <si>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</si>
  <si>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</si>
  <si>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</si>
  <si>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</si>
  <si>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</si>
  <si>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</si>
  <si>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</si>
  <si>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</si>
  <si>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</si>
  <si>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</si>
  <si>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</si>
  <si>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</si>
  <si>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</si>
  <si>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</si>
  <si>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</si>
  <si>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</si>
  <si>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</si>
  <si>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</si>
  <si>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</si>
  <si>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</si>
  <si>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</si>
  <si>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</si>
  <si>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</si>
  <si>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</si>
  <si>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</si>
  <si>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</si>
  <si>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</si>
  <si>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</si>
  <si>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</si>
  <si>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</si>
  <si>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</si>
  <si>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</si>
  <si>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</si>
  <si>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</si>
  <si>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</si>
  <si>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</si>
  <si>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</si>
  <si>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</si>
  <si>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</si>
  <si>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</si>
  <si>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</si>
  <si>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</si>
  <si>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</si>
  <si>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</si>
  <si>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</si>
  <si>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</si>
  <si>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</si>
  <si>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</si>
  <si>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</si>
  <si>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</si>
  <si>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</si>
  <si>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</si>
  <si>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</si>
  <si>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</si>
  <si>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</si>
  <si>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</si>
  <si>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</si>
  <si>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</si>
  <si>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</si>
  <si>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</si>
  <si>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</si>
  <si>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</si>
  <si>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</si>
  <si>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</si>
  <si>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</si>
  <si>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</si>
  <si>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</si>
  <si>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</si>
  <si>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</si>
  <si>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</si>
  <si>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</si>
  <si>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</si>
  <si>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</si>
  <si>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</si>
  <si>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</si>
  <si>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</si>
  <si>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</si>
  <si>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</si>
  <si>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</si>
  <si>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</si>
  <si>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</si>
  <si>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</si>
  <si>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</si>
  <si>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</si>
  <si>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</si>
  <si>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</si>
  <si>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</si>
  <si>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</si>
  <si>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</si>
  <si>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</si>
  <si>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</si>
  <si>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</si>
  <si>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</si>
  <si>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</si>
  <si>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</si>
  <si>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</si>
  <si>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</si>
  <si>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</si>
  <si>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</si>
  <si>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</si>
  <si>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</si>
  <si>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</si>
  <si>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</si>
  <si>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</si>
  <si>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</si>
  <si>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</si>
  <si>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</si>
  <si>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</si>
  <si>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</si>
  <si>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</si>
  <si>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</si>
  <si>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</si>
  <si>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</si>
  <si>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</si>
  <si>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</si>
  <si>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</si>
  <si>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</si>
  <si>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</si>
  <si>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</si>
  <si>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</si>
  <si>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</si>
  <si>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</si>
  <si>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</si>
  <si>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</si>
  <si>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</si>
  <si>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</si>
  <si>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</si>
  <si>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</si>
  <si>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</si>
  <si>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</si>
  <si>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</si>
  <si>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</si>
  <si>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</si>
  <si>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</si>
  <si>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</si>
  <si>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</si>
  <si>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</si>
  <si>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</si>
  <si>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</si>
  <si>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</si>
  <si>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</si>
  <si>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</si>
  <si>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</si>
  <si>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</si>
  <si>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</si>
  <si>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</si>
  <si>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</si>
  <si>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</si>
  <si>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</si>
  <si>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</si>
  <si>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</si>
  <si>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</si>
  <si>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</si>
  <si>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</si>
  <si>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</si>
  <si>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</si>
  <si>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</si>
  <si>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</si>
  <si>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</si>
  <si>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</si>
  <si>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</si>
  <si>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</si>
  <si>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</si>
  <si>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</si>
  <si>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</si>
  <si>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</si>
  <si>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</si>
  <si>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</si>
  <si>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</si>
  <si>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</si>
  <si>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</si>
  <si>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</si>
  <si>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</si>
  <si>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</si>
  <si>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</si>
  <si>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</si>
  <si>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</si>
  <si>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</si>
  <si>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</si>
  <si>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</si>
  <si>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</si>
  <si>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</si>
  <si>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</si>
  <si>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</si>
  <si>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</si>
  <si>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</si>
  <si>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</si>
  <si>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</si>
  <si>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</si>
  <si>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</si>
  <si>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</si>
  <si>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</si>
  <si>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</si>
  <si>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</si>
  <si>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</si>
  <si>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</si>
  <si>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</si>
  <si>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</si>
  <si>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</si>
  <si>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</si>
  <si>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</si>
  <si>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</si>
  <si>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</si>
  <si>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</si>
  <si>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</si>
  <si>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</si>
  <si>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</si>
  <si>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</si>
  <si>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</si>
  <si>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</si>
  <si>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</si>
  <si>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</si>
  <si>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</si>
  <si>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</si>
  <si>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</si>
  <si>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</si>
  <si>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</si>
  <si>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</si>
  <si>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</si>
  <si>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</si>
  <si>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</si>
  <si>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</si>
  <si>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</si>
  <si>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</si>
  <si>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</si>
  <si>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</si>
  <si>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</si>
  <si>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</si>
  <si>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</si>
  <si>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</si>
  <si>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</si>
  <si>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</si>
  <si>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</si>
  <si>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</si>
  <si>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</si>
  <si>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</si>
  <si>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</si>
  <si>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</si>
  <si>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</si>
  <si>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</si>
  <si>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</si>
  <si>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</si>
  <si>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</si>
  <si>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</si>
  <si>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</si>
  <si>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</si>
  <si>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</si>
  <si>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</si>
  <si>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</si>
  <si>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</si>
  <si>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</si>
  <si>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</si>
  <si>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</si>
  <si>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</si>
  <si>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</si>
  <si>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</si>
  <si>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</si>
  <si>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</si>
  <si>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</si>
  <si>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</si>
  <si>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</si>
  <si>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</si>
  <si>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</si>
  <si>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</si>
  <si>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</si>
  <si>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</si>
  <si>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</si>
  <si>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</si>
  <si>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</si>
  <si>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</si>
  <si>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</si>
  <si>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</si>
  <si>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</si>
  <si>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</si>
  <si>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</si>
  <si>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</si>
  <si>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</si>
  <si>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</si>
  <si>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</si>
  <si>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</si>
  <si>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</si>
  <si>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</si>
  <si>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</si>
  <si>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</si>
  <si>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</si>
  <si>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</si>
  <si>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</si>
  <si>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</si>
  <si>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</si>
  <si>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</si>
  <si>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</si>
  <si>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</si>
  <si>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</si>
  <si>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</si>
  <si>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</si>
  <si>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</si>
  <si>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</si>
  <si>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</si>
  <si>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</si>
  <si>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</si>
  <si>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</si>
  <si>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</si>
  <si>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</si>
  <si>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</si>
  <si>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</si>
  <si>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</si>
  <si>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</si>
  <si>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</si>
  <si>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</si>
  <si>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</si>
  <si>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</si>
  <si>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</si>
  <si>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</si>
  <si>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</si>
  <si>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</si>
  <si>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</si>
  <si>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</si>
  <si>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</si>
  <si>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</si>
  <si>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</si>
  <si>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</si>
  <si>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</si>
  <si>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</si>
  <si>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</si>
  <si>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</si>
  <si>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</si>
  <si>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</si>
  <si>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</si>
  <si>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</si>
  <si>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</si>
  <si>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</si>
  <si>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</si>
  <si>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</si>
  <si>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</si>
  <si>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</si>
  <si>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</si>
  <si>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</si>
  <si>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</si>
  <si>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</si>
  <si>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</si>
  <si>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</si>
  <si>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</si>
  <si>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</si>
  <si>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</si>
  <si>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</si>
  <si>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</si>
  <si>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</si>
  <si>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</si>
  <si>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</si>
  <si>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</si>
  <si>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</si>
  <si>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</si>
  <si>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</si>
  <si>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</si>
  <si>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</si>
  <si>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</si>
  <si>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</si>
  <si>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</si>
  <si>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</si>
  <si>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</si>
  <si>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</si>
  <si>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</si>
  <si>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</si>
  <si>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</si>
  <si>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</si>
  <si>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</si>
  <si>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</si>
  <si>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</si>
  <si>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</si>
  <si>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</si>
  <si>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</si>
  <si>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</si>
  <si>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</si>
  <si>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</si>
  <si>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</si>
  <si>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</si>
  <si>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</si>
  <si>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</si>
  <si>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</si>
  <si>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</si>
  <si>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</si>
  <si>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</si>
  <si>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</si>
  <si>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</si>
  <si>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</si>
  <si>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</si>
  <si>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</si>
  <si>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</si>
  <si>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</si>
  <si>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</si>
  <si>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</si>
  <si>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</si>
  <si>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</si>
  <si>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</si>
  <si>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</si>
  <si>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</si>
  <si>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</si>
  <si>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</si>
  <si>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</si>
  <si>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</si>
  <si>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</si>
  <si>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</si>
  <si>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</si>
  <si>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</si>
  <si>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</si>
  <si>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</si>
  <si>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</si>
  <si>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</si>
  <si>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</si>
  <si>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</si>
  <si>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</si>
  <si>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</si>
  <si>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</si>
  <si>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</si>
  <si>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</si>
  <si>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</si>
  <si>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</si>
  <si>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</si>
  <si>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</si>
  <si>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</si>
  <si>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</si>
  <si>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</si>
  <si>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</si>
  <si>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</si>
  <si>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</si>
  <si>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</si>
  <si>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</si>
  <si>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</si>
  <si>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</si>
  <si>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</si>
  <si>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</si>
  <si>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</si>
  <si>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</si>
  <si>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</si>
  <si>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</si>
  <si>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</si>
  <si>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</si>
  <si>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</si>
  <si>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</si>
  <si>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</si>
  <si>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</si>
  <si>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</si>
  <si>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</si>
  <si>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</si>
  <si>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</si>
  <si>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</si>
  <si>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</si>
  <si>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</si>
  <si>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</si>
  <si>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</si>
  <si>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</si>
  <si>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</si>
  <si>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</si>
  <si>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</si>
  <si>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</si>
  <si>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</si>
  <si>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</si>
  <si>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</si>
  <si>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</si>
  <si>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</si>
  <si>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</si>
  <si>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</si>
  <si>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</si>
  <si>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</si>
  <si>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</si>
  <si>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</si>
  <si>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</si>
  <si>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</si>
  <si>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</si>
  <si>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</si>
  <si>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</si>
  <si>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</si>
  <si>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</si>
  <si>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</si>
  <si>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</si>
  <si>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</si>
  <si>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</si>
  <si>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</si>
  <si>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</si>
  <si>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</si>
  <si>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</si>
  <si>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</si>
  <si>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</si>
  <si>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</si>
  <si>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</si>
  <si>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</si>
  <si>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</si>
  <si>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</si>
  <si>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</si>
  <si>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</si>
  <si>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</si>
  <si>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</si>
  <si>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</si>
  <si>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</si>
  <si>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</si>
  <si>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</si>
  <si>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</si>
  <si>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</si>
  <si>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</si>
  <si>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</si>
  <si>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</si>
  <si>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</si>
  <si>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</si>
  <si>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</si>
  <si>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</si>
  <si>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</si>
  <si>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</si>
  <si>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</si>
  <si>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</si>
  <si>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</si>
  <si>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</si>
  <si>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</si>
  <si>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</si>
  <si>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</si>
  <si>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</si>
  <si>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</si>
  <si>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</si>
  <si>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</si>
  <si>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</si>
  <si>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</si>
  <si>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</si>
  <si>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</si>
  <si>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</si>
  <si>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</si>
  <si>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</si>
  <si>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</si>
  <si>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</si>
  <si>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</si>
  <si>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</si>
  <si>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</si>
  <si>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</si>
  <si>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</si>
  <si>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</si>
  <si>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</si>
  <si>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</si>
  <si>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</si>
  <si>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</si>
  <si>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</si>
  <si>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</si>
  <si>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</si>
  <si>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</si>
  <si>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</si>
  <si>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</si>
  <si>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</si>
  <si>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</si>
  <si>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</si>
  <si>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</si>
  <si>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</si>
  <si>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</si>
  <si>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</si>
  <si>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</si>
  <si>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</si>
  <si>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</si>
  <si>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</si>
  <si>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</si>
  <si>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</si>
  <si>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</si>
  <si>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</si>
  <si>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</si>
  <si>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</si>
  <si>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</si>
  <si>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</si>
  <si>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</si>
  <si>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</si>
  <si>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</si>
  <si>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</si>
  <si>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</si>
  <si>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</si>
  <si>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</si>
  <si>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</si>
  <si>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</si>
  <si>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</si>
  <si>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</si>
  <si>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</si>
  <si>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</si>
  <si>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</si>
  <si>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</si>
  <si>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</si>
  <si>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</si>
  <si>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</si>
  <si>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</si>
  <si>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</si>
  <si>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</si>
  <si>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</si>
  <si>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</si>
  <si>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</si>
  <si>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</si>
  <si>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</si>
  <si>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</si>
  <si>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</si>
  <si>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</si>
  <si>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</si>
  <si>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</si>
  <si>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</si>
  <si>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</si>
  <si>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</si>
  <si>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</si>
  <si>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</si>
  <si>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</si>
  <si>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</si>
  <si>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</si>
  <si>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</si>
  <si>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</si>
  <si>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</si>
  <si>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</si>
  <si>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</si>
  <si>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</si>
  <si>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</si>
  <si>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</si>
  <si>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</si>
  <si>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</si>
  <si>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</si>
  <si>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</si>
  <si>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</si>
  <si>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</si>
  <si>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</si>
  <si>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</si>
  <si>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</si>
  <si>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</si>
  <si>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</si>
  <si>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</si>
  <si>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</si>
  <si>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</si>
  <si>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</si>
  <si>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</si>
  <si>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</si>
  <si>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</si>
  <si>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</si>
  <si>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</si>
  <si>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</si>
  <si>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</si>
  <si>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</si>
  <si>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</si>
  <si>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</si>
  <si>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</si>
  <si>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</si>
  <si>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</si>
  <si>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</si>
  <si>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</si>
  <si>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</si>
  <si>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</si>
  <si>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</si>
  <si>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</si>
  <si>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</si>
  <si>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</si>
  <si>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</si>
  <si>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</si>
  <si>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</si>
  <si>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</si>
  <si>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</si>
  <si>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</si>
  <si>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</si>
  <si>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</si>
  <si>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</si>
  <si>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</si>
  <si>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</si>
  <si>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</si>
  <si>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</si>
  <si>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</si>
  <si>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</si>
  <si>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</si>
  <si>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</si>
  <si>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</si>
  <si>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</si>
  <si>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</si>
  <si>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</si>
  <si>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</si>
  <si>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</si>
  <si>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</si>
  <si>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</si>
  <si>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</si>
  <si>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</si>
  <si>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</si>
  <si>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</si>
  <si>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</si>
  <si>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</si>
  <si>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</si>
  <si>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</si>
  <si>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</si>
  <si>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</si>
  <si>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</si>
  <si>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</si>
  <si>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</si>
  <si>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</si>
  <si>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</si>
  <si>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</si>
  <si>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</si>
  <si>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</si>
  <si>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</si>
  <si>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</si>
  <si>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</si>
  <si>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</si>
  <si>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</si>
  <si>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</si>
  <si>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</si>
  <si>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</si>
  <si>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</si>
  <si>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</si>
  <si>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</si>
  <si>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</si>
  <si>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</si>
  <si>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</si>
  <si>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</si>
  <si>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</si>
  <si>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</si>
  <si>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</si>
  <si>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</si>
  <si>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</si>
  <si>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</si>
  <si>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</si>
  <si>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</si>
  <si>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</si>
  <si>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</si>
  <si>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</si>
  <si>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</si>
  <si>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</si>
  <si>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</si>
  <si>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</si>
  <si>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</si>
  <si>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</si>
  <si>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</si>
  <si>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</si>
  <si>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</si>
  <si>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</si>
  <si>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</si>
  <si>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</si>
  <si>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</si>
  <si>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</si>
  <si>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</si>
  <si>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</si>
  <si>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</si>
  <si>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</si>
  <si>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</si>
  <si>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</si>
  <si>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</si>
  <si>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</si>
  <si>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</si>
  <si>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</si>
  <si>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</si>
  <si>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</si>
  <si>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</si>
  <si>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</si>
  <si>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</si>
  <si>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</si>
  <si>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</si>
  <si>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</si>
  <si>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</si>
  <si>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</si>
  <si>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</si>
  <si>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</si>
  <si>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</si>
  <si>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</si>
  <si>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</si>
  <si>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</si>
  <si>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</si>
  <si>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</si>
  <si>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</si>
  <si>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</si>
  <si>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</si>
  <si>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</si>
  <si>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</si>
  <si>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</si>
  <si>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</si>
  <si>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</si>
  <si>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</si>
  <si>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</si>
  <si>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</si>
  <si>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</si>
  <si>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</si>
  <si>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</si>
  <si>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</si>
  <si>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</si>
  <si>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</si>
  <si>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</si>
  <si>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</si>
  <si>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</si>
  <si>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</si>
  <si>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</si>
  <si>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</si>
  <si>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</si>
  <si>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</si>
  <si>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</si>
  <si>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</si>
  <si>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</si>
  <si>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</si>
  <si>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</si>
  <si>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</si>
  <si>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</si>
  <si>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</si>
  <si>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</si>
  <si>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</si>
  <si>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</si>
  <si>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</si>
  <si>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</si>
  <si>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</si>
  <si>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</si>
  <si>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</si>
  <si>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</si>
  <si>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</si>
  <si>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</si>
  <si>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</si>
  <si>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</si>
  <si>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</si>
  <si>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</si>
  <si>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</si>
  <si>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</si>
  <si>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</si>
  <si>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</si>
  <si>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</si>
  <si>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</si>
  <si>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</si>
  <si>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</si>
  <si>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</si>
  <si>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</si>
  <si>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</si>
  <si>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</si>
  <si>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</si>
  <si>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</si>
  <si>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</si>
  <si>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</si>
  <si>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</si>
  <si>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</si>
  <si>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</si>
  <si>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</si>
  <si>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</si>
  <si>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</si>
  <si>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</si>
  <si>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</si>
  <si>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</si>
  <si>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</si>
  <si>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</si>
  <si>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</si>
  <si>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</si>
  <si>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</si>
  <si>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</si>
  <si>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</si>
  <si>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</si>
  <si>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</si>
  <si>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</si>
  <si>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</si>
  <si>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</si>
  <si>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</si>
  <si>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</si>
  <si>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</si>
  <si>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</si>
  <si>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</si>
  <si>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</si>
  <si>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</si>
  <si>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</si>
  <si>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</si>
  <si>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</si>
  <si>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</si>
  <si>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</si>
  <si>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</si>
  <si>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</si>
  <si>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</si>
  <si>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</si>
  <si>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</si>
  <si>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</si>
  <si>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</si>
  <si>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</si>
  <si>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</si>
  <si>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</si>
  <si>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</si>
  <si>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</si>
  <si>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</si>
  <si>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</si>
  <si>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</si>
  <si>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</si>
  <si>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</si>
  <si>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</si>
  <si>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</si>
  <si>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</si>
  <si>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</si>
  <si>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</si>
  <si>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</si>
  <si>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</si>
  <si>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</si>
  <si>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</si>
  <si>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</si>
  <si>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</si>
  <si>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</si>
  <si>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</si>
  <si>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</si>
  <si>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</si>
  <si>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</si>
  <si>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</si>
  <si>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</si>
  <si>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</si>
  <si>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</si>
  <si>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</si>
  <si>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</si>
  <si>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</si>
  <si>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</si>
  <si>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</si>
  <si>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</si>
  <si>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</si>
  <si>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</si>
  <si>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</si>
  <si>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</si>
  <si>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</si>
  <si>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</si>
  <si>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</si>
  <si>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</si>
  <si>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</si>
  <si>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</si>
  <si>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</si>
  <si>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</si>
  <si>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</si>
  <si>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</si>
  <si>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</si>
  <si>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</si>
  <si>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</si>
  <si>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</si>
  <si>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</si>
  <si>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</si>
  <si>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</si>
  <si>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</si>
  <si>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</si>
  <si>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</si>
  <si>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</si>
  <si>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</si>
  <si>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</si>
  <si>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</si>
  <si>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</si>
  <si>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</si>
  <si>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</si>
  <si>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</si>
  <si>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</si>
  <si>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</si>
  <si>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</si>
  <si>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</si>
  <si>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</si>
  <si>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</si>
  <si>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</si>
  <si>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</si>
  <si>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</si>
  <si>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</si>
  <si>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</si>
  <si>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</si>
  <si>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</si>
  <si>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</si>
  <si>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</si>
  <si>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</si>
  <si>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</si>
  <si>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</si>
  <si>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</si>
  <si>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</si>
  <si>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</si>
  <si>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</si>
  <si>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</si>
  <si>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</si>
  <si>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</si>
  <si>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</si>
  <si>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</si>
  <si>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</si>
  <si>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</si>
  <si>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</si>
  <si>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</si>
  <si>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</si>
  <si>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</si>
  <si>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</si>
  <si>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</si>
  <si>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</si>
  <si>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</si>
  <si>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</si>
  <si>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</si>
  <si>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</si>
  <si>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</si>
  <si>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</si>
  <si>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</si>
  <si>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</si>
  <si>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</si>
  <si>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</si>
  <si>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</si>
  <si>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</si>
  <si>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</si>
  <si>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</si>
  <si>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</si>
  <si>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</si>
  <si>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</si>
  <si>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</si>
  <si>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</si>
  <si>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</si>
  <si>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</si>
  <si>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</si>
  <si>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</si>
  <si>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</si>
  <si>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</si>
  <si>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</si>
  <si>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</si>
  <si>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</si>
  <si>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</si>
  <si>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</si>
  <si>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</si>
  <si>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</si>
  <si>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</si>
  <si>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</si>
  <si>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</si>
  <si>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</si>
  <si>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</si>
  <si>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</si>
  <si>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</si>
  <si>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</si>
  <si>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</si>
  <si>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</si>
  <si>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</si>
  <si>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</si>
  <si>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</si>
  <si>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</si>
  <si>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</si>
  <si>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</si>
  <si>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</si>
  <si>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</si>
  <si>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</si>
  <si>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</si>
  <si>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</si>
  <si>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</si>
  <si>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</si>
  <si>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</si>
  <si>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</si>
  <si>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</si>
  <si>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</si>
  <si>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</si>
  <si>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</si>
  <si>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</si>
  <si>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</si>
  <si>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</si>
  <si>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</si>
  <si>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</si>
  <si>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</si>
  <si>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</si>
  <si>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</si>
  <si>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</si>
  <si>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</si>
  <si>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</si>
  <si>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</si>
  <si>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</si>
  <si>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</si>
  <si>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</si>
  <si>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</si>
  <si>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</si>
  <si>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</si>
  <si>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</si>
  <si>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</si>
  <si>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</si>
  <si>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</si>
  <si>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</si>
  <si>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</si>
  <si>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</si>
  <si>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</si>
  <si>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</si>
  <si>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</si>
  <si>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</si>
  <si>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</si>
  <si>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</si>
  <si>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</si>
  <si>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</si>
  <si>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</si>
  <si>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</si>
  <si>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</si>
  <si>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</si>
  <si>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</si>
  <si>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</si>
  <si>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</si>
  <si>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</si>
  <si>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</si>
  <si>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</si>
  <si>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</si>
  <si>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</si>
  <si>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</si>
  <si>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</si>
  <si>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</si>
  <si>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</si>
  <si>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</si>
  <si>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</si>
  <si>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</si>
  <si>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</si>
  <si>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</si>
  <si>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</si>
  <si>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</si>
  <si>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</si>
  <si>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</si>
  <si>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</si>
  <si>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</si>
  <si>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</si>
  <si>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</si>
  <si>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</si>
  <si>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</si>
  <si>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</si>
  <si>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</si>
  <si>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</si>
  <si>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</si>
  <si>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</si>
  <si>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</si>
  <si>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</si>
  <si>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</si>
  <si>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</si>
  <si>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</si>
  <si>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</si>
  <si>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</si>
  <si>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</si>
  <si>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</si>
  <si>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</si>
  <si>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</si>
  <si>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</si>
  <si>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</si>
  <si>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</si>
  <si>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</si>
  <si>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</si>
  <si>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</si>
  <si>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</si>
  <si>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</si>
  <si>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</si>
  <si>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</si>
  <si>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</si>
  <si>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</si>
  <si>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</si>
  <si>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</si>
  <si>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</si>
  <si>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</si>
  <si>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</si>
  <si>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</si>
  <si>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</si>
  <si>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</si>
  <si>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</si>
  <si>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</si>
  <si>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</si>
  <si>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</si>
  <si>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</si>
  <si>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</si>
  <si>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</si>
  <si>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</si>
  <si>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</si>
  <si>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</si>
  <si>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</si>
  <si>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</si>
  <si>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</si>
  <si>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</si>
  <si>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</si>
  <si>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</si>
  <si>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</si>
  <si>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</si>
  <si>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</si>
  <si>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</si>
  <si>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</si>
  <si>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</si>
  <si>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</si>
  <si>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</si>
  <si>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</si>
  <si>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</si>
  <si>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</si>
  <si>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</si>
  <si>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</si>
  <si>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</si>
  <si>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</si>
  <si>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</si>
  <si>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</si>
  <si>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</si>
  <si>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</si>
  <si>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</si>
  <si>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</si>
  <si>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</si>
  <si>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</si>
  <si>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</si>
  <si>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</si>
  <si>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</si>
  <si>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</si>
  <si>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</si>
  <si>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</si>
  <si>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</si>
  <si>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</si>
  <si>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</si>
  <si>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</si>
  <si>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</si>
  <si>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</si>
  <si>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</si>
  <si>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</si>
  <si>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</si>
  <si>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</si>
  <si>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</si>
  <si>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</si>
  <si>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</si>
  <si>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</si>
  <si>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</si>
  <si>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</si>
  <si>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</si>
  <si>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</si>
  <si>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</si>
  <si>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</si>
  <si>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</si>
  <si>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</si>
  <si>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</si>
  <si>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</si>
  <si>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</si>
  <si>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</si>
  <si>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</si>
  <si>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</si>
  <si>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</si>
  <si>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</si>
  <si>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</si>
  <si>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</si>
  <si>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</si>
  <si>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</si>
  <si>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</si>
  <si>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</si>
  <si>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</si>
  <si>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</si>
  <si>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</si>
  <si>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</si>
  <si>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</si>
  <si>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</si>
  <si>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</si>
  <si>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</si>
  <si>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</si>
  <si>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</si>
  <si>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</si>
  <si>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</si>
  <si>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</si>
  <si>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</si>
  <si>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</si>
  <si>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</si>
  <si>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</si>
  <si>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</si>
  <si>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</si>
  <si>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</si>
  <si>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</si>
  <si>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</si>
  <si>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</si>
  <si>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</si>
  <si>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</si>
  <si>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</si>
  <si>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</si>
  <si>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</si>
  <si>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</si>
  <si>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</si>
  <si>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</si>
  <si>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</si>
  <si>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</si>
  <si>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</si>
  <si>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</si>
  <si>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</si>
  <si>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</si>
  <si>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</si>
  <si>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</si>
  <si>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</si>
  <si>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</si>
  <si>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</si>
  <si>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</si>
  <si>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</si>
  <si>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</si>
  <si>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</si>
  <si>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</si>
  <si>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</si>
  <si>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</si>
  <si>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</si>
  <si>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</si>
  <si>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</si>
  <si>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</si>
  <si>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</si>
  <si>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</si>
  <si>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</si>
  <si>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</si>
  <si>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</si>
  <si>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</si>
  <si>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</si>
  <si>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</si>
  <si>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</si>
  <si>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</si>
  <si>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</si>
  <si>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</si>
  <si>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</si>
  <si>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</si>
  <si>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</si>
  <si>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</si>
  <si>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</si>
  <si>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</si>
  <si>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</si>
  <si>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</si>
  <si>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</si>
  <si>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</si>
  <si>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</si>
  <si>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</si>
  <si>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</si>
  <si>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</si>
  <si>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</si>
  <si>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</si>
  <si>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</si>
  <si>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</si>
  <si>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</si>
  <si>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</si>
  <si>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</si>
  <si>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</si>
  <si>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</si>
  <si>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</si>
  <si>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</si>
  <si>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</si>
  <si>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</si>
  <si>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</si>
  <si>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</si>
  <si>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</si>
  <si>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</si>
  <si>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</si>
  <si>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</si>
  <si>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</si>
  <si>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</si>
  <si>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</si>
  <si>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</si>
  <si>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</si>
  <si>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</si>
  <si>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</si>
  <si>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</si>
  <si>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</si>
  <si>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</si>
  <si>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</si>
  <si>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</si>
  <si>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</si>
  <si>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</si>
  <si>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</si>
  <si>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</si>
  <si>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</si>
  <si>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</si>
  <si>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</si>
  <si>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</si>
  <si>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</si>
  <si>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</si>
  <si>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</si>
  <si>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</si>
  <si>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</si>
  <si>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</si>
  <si>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</si>
  <si>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</si>
  <si>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</si>
  <si>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</si>
  <si>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</si>
  <si>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</si>
  <si>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</si>
  <si>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</si>
  <si>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</si>
  <si>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</si>
  <si>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</si>
  <si>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</si>
  <si>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</si>
  <si>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</si>
  <si>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</si>
  <si>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</si>
  <si>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</si>
  <si>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</si>
  <si>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</si>
  <si>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</si>
  <si>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</si>
  <si>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</si>
  <si>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</si>
  <si>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</si>
  <si>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</si>
  <si>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</si>
  <si>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</si>
  <si>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</si>
  <si>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</si>
  <si>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</si>
  <si>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</si>
  <si>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</si>
  <si>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</si>
  <si>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</si>
  <si>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</si>
  <si>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</si>
  <si>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</si>
  <si>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</si>
  <si>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</si>
  <si>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</si>
  <si>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</si>
  <si>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</si>
  <si>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</si>
  <si>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</si>
  <si>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</si>
  <si>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</si>
  <si>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</si>
  <si>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</si>
  <si>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</si>
  <si>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</si>
  <si>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</si>
  <si>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</si>
  <si>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</si>
  <si>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</si>
  <si>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</si>
  <si>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</si>
  <si>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</si>
  <si>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</si>
  <si>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</si>
  <si>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</si>
  <si>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</si>
  <si>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</si>
  <si>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</si>
  <si>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</si>
  <si>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</si>
  <si>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</si>
  <si>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</si>
  <si>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</si>
  <si>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</si>
  <si>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</si>
  <si>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</si>
  <si>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</si>
  <si>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</si>
  <si>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</si>
  <si>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</si>
  <si>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</si>
  <si>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</si>
  <si>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</si>
  <si>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</si>
  <si>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</si>
  <si>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</si>
  <si>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</si>
  <si>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</si>
  <si>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</si>
  <si>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</si>
  <si>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</si>
  <si>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</si>
  <si>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</si>
  <si>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</si>
  <si>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</si>
  <si>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</si>
  <si>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</si>
  <si>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</si>
  <si>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</si>
  <si>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</si>
  <si>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</si>
  <si>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</si>
  <si>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</si>
  <si>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</si>
  <si>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</si>
  <si>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</si>
  <si>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</si>
  <si>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</si>
  <si>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</si>
  <si>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</si>
  <si>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</si>
  <si>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</si>
  <si>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</si>
  <si>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</si>
  <si>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</si>
  <si>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</si>
  <si>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</si>
  <si>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</si>
  <si>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</si>
  <si>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</si>
  <si>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</si>
  <si>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</si>
  <si>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</si>
  <si>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</si>
  <si>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</si>
  <si>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</si>
  <si>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</si>
  <si>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</si>
  <si>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</si>
  <si>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</si>
  <si>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</si>
  <si>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</si>
  <si>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</si>
  <si>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</si>
  <si>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</si>
  <si>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</si>
  <si>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</si>
  <si>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</si>
  <si>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</si>
  <si>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</si>
  <si>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</si>
  <si>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</si>
  <si>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</si>
  <si>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</si>
  <si>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</si>
  <si>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</si>
  <si>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</si>
  <si>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</si>
  <si>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</si>
  <si>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</si>
  <si>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</si>
  <si>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</si>
  <si>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</si>
  <si>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</si>
  <si>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</si>
  <si>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</si>
  <si>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</si>
  <si>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</si>
  <si>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</si>
  <si>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</si>
  <si>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</si>
  <si>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</si>
  <si>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</si>
  <si>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</si>
  <si>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</si>
  <si>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</si>
  <si>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</si>
  <si>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</si>
  <si>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</si>
  <si>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</si>
  <si>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</si>
  <si>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</si>
  <si>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</si>
  <si>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</si>
  <si>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</si>
  <si>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</si>
  <si>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</si>
  <si>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</si>
  <si>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</si>
  <si>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</si>
  <si>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</si>
  <si>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</si>
  <si>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</si>
  <si>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</si>
  <si>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</si>
  <si>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</si>
  <si>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</si>
  <si>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</si>
  <si>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</si>
  <si>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</si>
  <si>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</si>
  <si>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</si>
  <si>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</si>
  <si>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</si>
  <si>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</si>
  <si>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</si>
  <si>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</si>
  <si>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</si>
  <si>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</si>
  <si>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</si>
  <si>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</si>
  <si>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</si>
  <si>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</si>
  <si>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</si>
  <si>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</si>
  <si>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</si>
  <si>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</si>
  <si>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</si>
  <si>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</si>
  <si>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</si>
  <si>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</si>
  <si>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</si>
  <si>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</si>
  <si>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</si>
  <si>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</si>
  <si>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</si>
  <si>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</si>
  <si>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</si>
  <si>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</si>
  <si>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</si>
  <si>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</si>
  <si>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</si>
  <si>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</si>
  <si>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</si>
  <si>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</si>
  <si>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</si>
  <si>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</si>
  <si>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</si>
  <si>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</si>
  <si>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</si>
  <si>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</si>
  <si>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</si>
  <si>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</si>
  <si>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</si>
  <si>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</si>
  <si>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</si>
  <si>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</si>
  <si>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</si>
  <si>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</si>
  <si>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</si>
  <si>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</si>
  <si>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</si>
  <si>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</si>
  <si>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</si>
  <si>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</si>
  <si>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</si>
  <si>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</si>
  <si>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</si>
  <si>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</si>
  <si>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</si>
  <si>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</si>
  <si>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</si>
  <si>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</si>
  <si>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</si>
  <si>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</si>
  <si>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</si>
  <si>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</si>
  <si>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</si>
  <si>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</si>
  <si>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</si>
  <si>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</si>
  <si>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</si>
  <si>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</si>
  <si>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</si>
  <si>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</si>
  <si>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</si>
  <si>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</si>
  <si>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</si>
  <si>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</si>
  <si>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</si>
  <si>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</si>
  <si>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</si>
  <si>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</si>
  <si>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</si>
  <si>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</si>
  <si>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</si>
  <si>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</si>
  <si>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</si>
  <si>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</si>
  <si>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</si>
  <si>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</si>
  <si>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</si>
  <si>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</si>
  <si>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</si>
  <si>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</si>
  <si>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</si>
  <si>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</si>
  <si>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</si>
  <si>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</si>
  <si>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</si>
  <si>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</si>
  <si>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</si>
  <si>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</si>
  <si>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</si>
  <si>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</si>
  <si>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</si>
  <si>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</si>
  <si>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</si>
  <si>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</si>
  <si>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</si>
  <si>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</si>
  <si>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</si>
  <si>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</si>
  <si>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</si>
  <si>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</si>
  <si>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</si>
  <si>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</si>
  <si>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</si>
  <si>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</si>
  <si>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</si>
  <si>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</si>
  <si>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</si>
  <si>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</si>
  <si>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</si>
  <si>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</si>
  <si>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</si>
  <si>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</si>
  <si>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</si>
  <si>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</si>
  <si>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</si>
  <si>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</si>
  <si>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</si>
  <si>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</si>
  <si>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</si>
  <si>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</si>
  <si>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</si>
  <si>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</si>
  <si>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</si>
  <si>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</si>
  <si>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</si>
  <si>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</si>
  <si>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</si>
  <si>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</si>
  <si>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</si>
  <si>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</si>
  <si>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</si>
  <si>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</si>
  <si>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</si>
  <si>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</si>
  <si>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</si>
  <si>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</si>
  <si>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</si>
  <si>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</si>
  <si>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</si>
  <si>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</si>
  <si>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</si>
  <si>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</si>
  <si>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</si>
  <si>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</si>
  <si>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</si>
  <si>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</si>
  <si>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</si>
  <si>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</si>
  <si>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</si>
  <si>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</si>
  <si>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</si>
  <si>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</si>
  <si>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</si>
  <si>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</si>
  <si>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</si>
  <si>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</si>
  <si>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</si>
  <si>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</si>
  <si>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</si>
  <si>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</si>
  <si>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</si>
  <si>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</si>
  <si>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</si>
  <si>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</si>
  <si>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</si>
  <si>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</si>
  <si>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</si>
  <si>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</si>
  <si>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</si>
  <si>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</si>
  <si>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</si>
  <si>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</si>
  <si>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</si>
  <si>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</si>
  <si>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</si>
  <si>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</si>
  <si>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</si>
  <si>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</si>
  <si>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</si>
  <si>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</si>
  <si>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</si>
  <si>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</si>
  <si>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</si>
  <si>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</si>
  <si>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</si>
  <si>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</si>
  <si>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</si>
  <si>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</si>
  <si>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</si>
  <si>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</si>
  <si>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</si>
  <si>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</si>
  <si>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</si>
  <si>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</si>
  <si>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</si>
  <si>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</si>
  <si>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</si>
  <si>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</si>
  <si>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</si>
  <si>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</si>
  <si>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</si>
  <si>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</si>
  <si>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</si>
  <si>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</si>
  <si>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</si>
  <si>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</si>
  <si>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</si>
  <si>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</si>
  <si>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</si>
  <si>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</si>
  <si>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</si>
  <si>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</si>
  <si>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</si>
  <si>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</si>
  <si>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</si>
  <si>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</si>
  <si>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</si>
  <si>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</si>
  <si>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</si>
  <si>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</si>
  <si>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</si>
  <si>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</si>
  <si>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</si>
  <si>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</si>
  <si>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</si>
  <si>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</si>
  <si>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</si>
  <si>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</si>
  <si>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</si>
  <si>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</si>
  <si>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</si>
  <si>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</si>
  <si>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</si>
  <si>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</si>
  <si>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</si>
  <si>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</si>
  <si>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</si>
  <si>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</si>
  <si>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</si>
  <si>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</si>
  <si>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</si>
  <si>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</si>
  <si>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</si>
  <si>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</si>
  <si>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</si>
  <si>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</si>
  <si>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</si>
  <si>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</si>
  <si>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</si>
  <si>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</si>
  <si>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</si>
  <si>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</si>
  <si>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</si>
  <si>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</si>
  <si>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</si>
  <si>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</si>
  <si>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</si>
  <si>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</si>
  <si>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</si>
  <si>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</si>
  <si>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</si>
  <si>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</si>
  <si>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</si>
  <si>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</si>
  <si>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</si>
  <si>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</si>
  <si>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</si>
  <si>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</si>
  <si>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</si>
  <si>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</si>
  <si>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</si>
  <si>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</si>
  <si>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</si>
  <si>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</si>
  <si>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</si>
  <si>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</si>
  <si>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</si>
  <si>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</si>
  <si>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</si>
  <si>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</si>
  <si>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</si>
  <si>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</si>
  <si>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</si>
  <si>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</si>
  <si>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</si>
  <si>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</si>
  <si>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</si>
  <si>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</si>
  <si>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</si>
  <si>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</si>
  <si>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</si>
  <si>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</si>
  <si>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</si>
  <si>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</si>
  <si>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</si>
  <si>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</si>
  <si>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</si>
  <si>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</si>
  <si>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</si>
  <si>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</si>
  <si>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</si>
  <si>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</si>
  <si>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</si>
  <si>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</si>
  <si>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</si>
  <si>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</si>
  <si>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</si>
  <si>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</si>
  <si>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</si>
  <si>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</si>
  <si>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</si>
  <si>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</si>
  <si>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</si>
  <si>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</si>
  <si>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</si>
  <si>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</si>
  <si>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</si>
  <si>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</si>
  <si>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</si>
  <si>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</si>
  <si>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</si>
  <si>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</si>
  <si>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</si>
  <si>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</si>
  <si>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</si>
  <si>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</si>
  <si>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</si>
  <si>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</si>
  <si>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</si>
  <si>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</si>
  <si>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</si>
  <si>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</si>
  <si>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</si>
  <si>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</si>
  <si>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</si>
  <si>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</si>
  <si>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</si>
  <si>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</si>
  <si>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</si>
  <si>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</si>
  <si>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</si>
  <si>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</si>
  <si>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</si>
  <si>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</si>
  <si>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</si>
  <si>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</si>
  <si>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</si>
  <si>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</si>
  <si>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</si>
  <si>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</si>
  <si>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</si>
  <si>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</si>
  <si>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</si>
  <si>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</si>
  <si>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</si>
  <si>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</si>
  <si>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</si>
  <si>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</si>
  <si>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</si>
  <si>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</si>
  <si>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</si>
  <si>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</si>
  <si>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</si>
  <si>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</si>
  <si>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</si>
  <si>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</si>
  <si>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</si>
  <si>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</si>
  <si>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</si>
  <si>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</si>
  <si>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</si>
  <si>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</si>
  <si>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</si>
  <si>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</si>
  <si>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</si>
  <si>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</si>
  <si>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</si>
  <si>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</si>
  <si>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</si>
  <si>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</si>
  <si>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</si>
  <si>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</si>
  <si>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</si>
  <si>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</si>
  <si>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</si>
  <si>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</si>
  <si>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</si>
  <si>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</si>
  <si>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</si>
  <si>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</si>
  <si>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</si>
  <si>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</si>
  <si>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</si>
  <si>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</si>
  <si>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</si>
  <si>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</si>
  <si>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</si>
  <si>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</si>
  <si>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</si>
  <si>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</si>
  <si>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</si>
  <si>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</si>
  <si>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</si>
  <si>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</si>
  <si>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</si>
  <si>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</si>
  <si>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</si>
  <si>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</si>
  <si>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</si>
  <si>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</si>
  <si>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</si>
  <si>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</si>
  <si>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</si>
  <si>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</si>
  <si>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</si>
  <si>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</si>
  <si>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</si>
  <si>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</si>
  <si>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</si>
  <si>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</si>
  <si>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</si>
  <si>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</si>
  <si>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</si>
  <si>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</si>
  <si>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</si>
  <si>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</si>
  <si>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</si>
  <si>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</si>
  <si>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</si>
  <si>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</si>
  <si>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</si>
  <si>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</si>
  <si>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</si>
  <si>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</si>
  <si>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</si>
  <si>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</si>
  <si>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</si>
  <si>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</si>
  <si>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</si>
  <si>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</si>
  <si>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</si>
  <si>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</si>
  <si>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</si>
  <si>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</si>
  <si>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</si>
  <si>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</si>
  <si>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</si>
  <si>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</si>
  <si>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</si>
  <si>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</si>
  <si>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</si>
  <si>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</si>
  <si>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</si>
  <si>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</si>
  <si>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</si>
  <si>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</si>
  <si>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</si>
  <si>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</si>
  <si>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</si>
  <si>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</si>
  <si>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</si>
  <si>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</si>
  <si>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</si>
  <si>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</si>
  <si>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</si>
  <si>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</si>
  <si>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</si>
  <si>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</si>
  <si>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</si>
  <si>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</si>
  <si>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</si>
  <si>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</si>
  <si>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</si>
  <si>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</si>
  <si>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</si>
  <si>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</si>
  <si>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</si>
  <si>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</si>
  <si>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</si>
  <si>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</si>
  <si>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</si>
  <si>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</si>
  <si>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</si>
  <si>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</si>
  <si>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</si>
  <si>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</si>
  <si>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</si>
  <si>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</si>
  <si>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</si>
  <si>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</si>
  <si>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</si>
  <si>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</si>
  <si>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</si>
  <si>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</si>
  <si>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</si>
  <si>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</si>
  <si>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</si>
  <si>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</si>
  <si>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</si>
  <si>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</si>
  <si>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</si>
  <si>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</si>
  <si>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</si>
  <si>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</si>
  <si>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</si>
  <si>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</si>
  <si>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</si>
  <si>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</si>
  <si>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</si>
  <si>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</si>
  <si>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</si>
  <si>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</si>
  <si>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</si>
  <si>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</si>
  <si>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</si>
  <si>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</si>
  <si>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</si>
  <si>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</si>
  <si>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</si>
  <si>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</si>
  <si>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</si>
  <si>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</si>
  <si>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</si>
  <si>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</si>
  <si>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</si>
  <si>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</si>
  <si>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</si>
  <si>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</si>
  <si>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</si>
  <si>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</si>
  <si>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</si>
  <si>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</si>
  <si>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</si>
  <si>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</si>
  <si>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</si>
  <si>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</si>
  <si>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</si>
  <si>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</si>
  <si>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</si>
  <si>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</si>
  <si>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</si>
  <si>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</si>
  <si>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</si>
  <si>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</si>
  <si>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</si>
  <si>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</si>
  <si>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</si>
  <si>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</si>
  <si>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</si>
  <si>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</si>
  <si>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</si>
  <si>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</si>
  <si>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</si>
  <si>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</si>
  <si>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</si>
  <si>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</si>
  <si>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</si>
  <si>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</si>
  <si>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</si>
  <si>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</si>
  <si>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</si>
  <si>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</si>
  <si>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</si>
  <si>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</si>
  <si>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</si>
  <si>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</si>
  <si>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</si>
  <si>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</si>
  <si>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</si>
  <si>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</si>
  <si>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</si>
  <si>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</si>
  <si>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</si>
  <si>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</si>
  <si>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</si>
  <si>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</si>
  <si>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</si>
  <si>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</si>
  <si>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</si>
  <si>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</si>
  <si>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</si>
  <si>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</si>
  <si>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</si>
  <si>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</si>
  <si>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</si>
  <si>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</si>
  <si>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</si>
  <si>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</si>
  <si>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</si>
  <si>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</si>
  <si>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</si>
  <si>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</si>
  <si>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</si>
  <si>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</si>
  <si>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</si>
  <si>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</si>
  <si>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</si>
  <si>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</si>
  <si>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</si>
  <si>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</si>
  <si>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</si>
  <si>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</si>
  <si>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</si>
  <si>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</si>
  <si>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</si>
  <si>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</si>
  <si>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</si>
  <si>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</si>
  <si>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</si>
  <si>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</si>
  <si>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</si>
  <si>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</si>
  <si>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</si>
  <si>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</si>
  <si>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</si>
  <si>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</si>
  <si>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</si>
  <si>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</si>
  <si>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</si>
  <si>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</si>
  <si>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</si>
  <si>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</si>
  <si>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</si>
  <si>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</si>
  <si>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</si>
  <si>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</si>
  <si>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</si>
  <si>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</si>
  <si>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</si>
  <si>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</si>
  <si>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</si>
  <si>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</si>
  <si>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</si>
  <si>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</si>
  <si>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</si>
  <si>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</si>
  <si>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</si>
  <si>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</si>
  <si>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</si>
  <si>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</si>
  <si>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</si>
  <si>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</si>
  <si>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</si>
  <si>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</si>
  <si>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</si>
  <si>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</si>
  <si>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</si>
  <si>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</si>
  <si>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</si>
  <si>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</si>
  <si>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</si>
  <si>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</si>
  <si>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</si>
  <si>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</si>
  <si>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</si>
  <si>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</si>
  <si>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</si>
  <si>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</si>
  <si>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</si>
  <si>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</si>
  <si>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</si>
  <si>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</si>
  <si>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</si>
  <si>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</si>
  <si>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</si>
  <si>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</si>
  <si>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</si>
  <si>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</si>
  <si>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</si>
  <si>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</si>
  <si>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</si>
  <si>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</si>
  <si>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</si>
  <si>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</si>
  <si>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</si>
  <si>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</si>
  <si>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</si>
  <si>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</si>
  <si>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</si>
  <si>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</si>
  <si>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</si>
  <si>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</si>
  <si>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</si>
  <si>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</si>
  <si>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</si>
  <si>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</si>
  <si>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</si>
  <si>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</si>
  <si>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</si>
  <si>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</si>
  <si>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</si>
  <si>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</si>
  <si>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</si>
  <si>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</si>
  <si>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</si>
  <si>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</si>
  <si>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</si>
  <si>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</si>
  <si>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</si>
  <si>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</si>
  <si>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</si>
  <si>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</si>
  <si>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</si>
  <si>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</si>
  <si>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</si>
  <si>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</si>
  <si>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</si>
  <si>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</si>
  <si>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</si>
  <si>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</si>
  <si>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</si>
  <si>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</si>
  <si>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</si>
  <si>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</si>
  <si>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</si>
  <si>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</si>
  <si>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</si>
  <si>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</si>
  <si>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</si>
  <si>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</si>
  <si>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</si>
  <si>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</si>
  <si>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</si>
  <si>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</si>
  <si>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</si>
  <si>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</si>
  <si>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</si>
  <si>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</si>
  <si>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</si>
  <si>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</si>
  <si>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</si>
  <si>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</si>
  <si>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</si>
  <si>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</si>
  <si>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</si>
  <si>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</si>
  <si>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</si>
  <si>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</si>
  <si>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</si>
  <si>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</si>
  <si>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</si>
  <si>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</si>
  <si>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</si>
  <si>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</si>
  <si>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</si>
  <si>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</si>
  <si>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</si>
  <si>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</si>
  <si>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</si>
  <si>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</si>
  <si>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</si>
  <si>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</si>
  <si>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</si>
  <si>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</si>
  <si>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</si>
  <si>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</si>
  <si>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</si>
  <si>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</si>
  <si>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</si>
  <si>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</si>
  <si>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</si>
  <si>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</si>
  <si>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</si>
  <si>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</si>
  <si>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</si>
  <si>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</si>
  <si>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</si>
  <si>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</si>
  <si>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</si>
  <si>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</si>
  <si>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</si>
  <si>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</si>
  <si>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</si>
  <si>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</si>
  <si>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</si>
  <si>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</si>
  <si>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</si>
  <si>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</si>
  <si>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</si>
  <si>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</si>
  <si>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</si>
  <si>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</si>
  <si>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</si>
  <si>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</si>
  <si>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</si>
  <si>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</si>
  <si>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</si>
  <si>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</si>
  <si>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</si>
  <si>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</si>
  <si>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</si>
  <si>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</si>
  <si>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</si>
  <si>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</si>
  <si>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</si>
  <si>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</si>
  <si>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</si>
  <si>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</si>
  <si>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</si>
  <si>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</si>
  <si>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</si>
  <si>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</si>
  <si>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</si>
  <si>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</si>
  <si>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</si>
  <si>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</si>
  <si>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</si>
  <si>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</si>
  <si>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</si>
  <si>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</si>
  <si>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</si>
  <si>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</si>
  <si>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</si>
  <si>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</si>
  <si>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</si>
  <si>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</si>
  <si>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</si>
  <si>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</si>
  <si>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</si>
  <si>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</si>
  <si>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</si>
  <si>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</si>
  <si>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</si>
  <si>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</si>
  <si>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</si>
  <si>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</si>
  <si>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</si>
  <si>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</si>
  <si>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</si>
  <si>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</si>
  <si>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</si>
  <si>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</si>
  <si>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</si>
  <si>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</si>
  <si>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</si>
  <si>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</si>
  <si>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</si>
  <si>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</si>
  <si>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</si>
  <si>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</si>
  <si>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</si>
  <si>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</si>
  <si>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</si>
  <si>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</si>
  <si>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</si>
  <si>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</si>
  <si>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</si>
  <si>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</si>
  <si>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</si>
  <si>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</si>
  <si>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</si>
  <si>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</si>
  <si>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</si>
  <si>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</si>
  <si>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</si>
  <si>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</si>
  <si>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</si>
  <si>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</si>
  <si>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</si>
  <si>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</si>
  <si>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</si>
  <si>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</si>
  <si>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</si>
  <si>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</si>
  <si>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</si>
  <si>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</si>
  <si>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</si>
  <si>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</si>
  <si>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</si>
  <si>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</si>
  <si>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</si>
  <si>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</si>
  <si>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</si>
  <si>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</si>
  <si>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</si>
  <si>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</si>
  <si>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</si>
  <si>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</si>
  <si>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</si>
  <si>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</si>
  <si>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</si>
  <si>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</si>
  <si>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</si>
  <si>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</si>
  <si>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</si>
  <si>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</si>
  <si>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</si>
  <si>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</si>
  <si>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</si>
  <si>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</si>
  <si>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</si>
  <si>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</si>
  <si>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</si>
  <si>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</si>
  <si>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</si>
  <si>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</si>
  <si>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</si>
  <si>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</si>
  <si>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</si>
  <si>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</si>
  <si>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</si>
  <si>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</si>
  <si>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</si>
  <si>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</si>
  <si>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</si>
  <si>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</si>
  <si>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</si>
  <si>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</si>
  <si>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</si>
  <si>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</si>
  <si>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</si>
  <si>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</si>
  <si>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</si>
  <si>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</si>
  <si>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</si>
  <si>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</si>
  <si>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</si>
  <si>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</si>
  <si>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</si>
  <si>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</si>
  <si>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</si>
  <si>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</si>
  <si>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</si>
  <si>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</si>
  <si>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</si>
  <si>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</si>
  <si>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</si>
  <si>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</si>
  <si>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</si>
  <si>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</si>
  <si>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</si>
  <si>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</si>
  <si>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</si>
  <si>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</si>
  <si>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</si>
  <si>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</si>
  <si>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</si>
  <si>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</si>
  <si>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</si>
  <si>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</si>
  <si>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</si>
  <si>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</si>
  <si>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</si>
  <si>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</si>
  <si>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</si>
  <si>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</si>
  <si>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</si>
  <si>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</si>
  <si>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</si>
  <si>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</si>
  <si>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</si>
  <si>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</si>
  <si>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</si>
  <si>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</si>
  <si>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</si>
  <si>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</si>
  <si>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</si>
  <si>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</si>
  <si>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</si>
  <si>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</si>
  <si>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</si>
  <si>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</si>
  <si>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</si>
  <si>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</si>
  <si>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</si>
  <si>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</si>
  <si>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</si>
  <si>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</si>
  <si>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</si>
  <si>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</si>
  <si>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</si>
  <si>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</si>
  <si>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</si>
  <si>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</si>
  <si>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</si>
  <si>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</si>
  <si>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</si>
  <si>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</si>
  <si>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</si>
  <si>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</si>
  <si>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</si>
  <si>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</si>
  <si>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</si>
  <si>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</si>
  <si>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</si>
  <si>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</si>
  <si>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</si>
  <si>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</si>
  <si>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</si>
  <si>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</si>
  <si>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</si>
  <si>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</si>
  <si>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</si>
  <si>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</si>
  <si>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</si>
  <si>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</si>
  <si>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</si>
  <si>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</si>
  <si>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</si>
  <si>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</si>
  <si>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</si>
  <si>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</si>
  <si>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</si>
  <si>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</si>
  <si>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</si>
  <si>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</si>
  <si>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</si>
  <si>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</si>
  <si>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</si>
  <si>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</si>
  <si>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</si>
  <si>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</si>
  <si>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</si>
  <si>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</si>
  <si>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</si>
  <si>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</si>
  <si>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</si>
  <si>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</si>
  <si>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</si>
  <si>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</si>
  <si>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</si>
  <si>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</si>
  <si>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</si>
  <si>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</si>
  <si>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</si>
  <si>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</si>
  <si>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</si>
  <si>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</si>
  <si>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</si>
  <si>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</si>
  <si>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</si>
  <si>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</si>
  <si>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</si>
  <si>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</si>
  <si>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</si>
  <si>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</si>
  <si>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</si>
  <si>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</si>
  <si>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</si>
  <si>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</si>
  <si>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</si>
  <si>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</si>
  <si>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</si>
  <si>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</si>
  <si>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</si>
  <si>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</si>
  <si>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</si>
  <si>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</si>
  <si>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</si>
  <si>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</si>
  <si>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</si>
  <si>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</si>
  <si>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</si>
  <si>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</si>
  <si>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</si>
  <si>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</si>
  <si>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</si>
  <si>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</si>
  <si>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</si>
  <si>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</si>
  <si>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</si>
  <si>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</si>
  <si>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</si>
  <si>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</si>
  <si>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</si>
  <si>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</si>
  <si>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</si>
  <si>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</si>
  <si>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</si>
  <si>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</si>
  <si>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</si>
  <si>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</si>
  <si>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</si>
  <si>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</si>
  <si>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</si>
  <si>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</si>
  <si>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</si>
  <si>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</si>
  <si>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</si>
  <si>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</si>
  <si>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</si>
  <si>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</si>
  <si>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</si>
  <si>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</si>
  <si>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</si>
  <si>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</si>
  <si>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</si>
  <si>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</si>
  <si>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</si>
  <si>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</si>
  <si>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</si>
  <si>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</si>
  <si>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</si>
  <si>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</si>
  <si>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</si>
  <si>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</si>
  <si>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</si>
  <si>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</si>
  <si>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</si>
  <si>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</si>
  <si>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</si>
  <si>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</si>
  <si>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</si>
  <si>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</si>
  <si>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</si>
  <si>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</si>
  <si>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</si>
  <si>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</si>
  <si>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</si>
  <si>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</si>
  <si>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</si>
  <si>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</si>
  <si>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</si>
  <si>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</si>
  <si>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</si>
  <si>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</si>
  <si>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</si>
  <si>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</si>
  <si>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</si>
  <si>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</si>
  <si>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</si>
  <si>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</si>
  <si>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</si>
  <si>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</si>
  <si>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</si>
  <si>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</si>
  <si>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</si>
  <si>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</si>
  <si>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</si>
  <si>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</si>
  <si>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</si>
  <si>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</si>
  <si>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</si>
  <si>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</si>
  <si>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</si>
  <si>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</si>
  <si>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</si>
  <si>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</si>
  <si>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</si>
  <si>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</si>
  <si>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</si>
  <si>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</si>
  <si>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</si>
  <si>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</si>
  <si>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</si>
  <si>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</si>
  <si>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</si>
  <si>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</si>
  <si>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</si>
  <si>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</si>
  <si>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</si>
  <si>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</si>
  <si>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</si>
  <si>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</si>
  <si>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</si>
  <si>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</si>
  <si>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</si>
  <si>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</si>
  <si>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</si>
  <si>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</si>
  <si>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</si>
  <si>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</si>
  <si>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</si>
  <si>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</si>
  <si>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</si>
  <si>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</si>
  <si>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</si>
  <si>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</si>
  <si>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</si>
  <si>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</si>
  <si>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</si>
  <si>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</si>
  <si>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</si>
  <si>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</si>
  <si>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</si>
  <si>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</si>
  <si>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</si>
  <si>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</si>
  <si>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</si>
  <si>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</si>
  <si>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</si>
  <si>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</si>
  <si>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</si>
  <si>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</si>
  <si>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</si>
  <si>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</si>
  <si>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</si>
  <si>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</si>
  <si>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</si>
  <si>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</si>
  <si>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</si>
  <si>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</si>
  <si>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</si>
  <si>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</si>
  <si>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</si>
  <si>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</si>
  <si>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</si>
  <si>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</si>
  <si>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</si>
  <si>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</si>
  <si>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</si>
  <si>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</si>
  <si>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</si>
  <si>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</si>
  <si>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</si>
  <si>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</si>
  <si>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</si>
  <si>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</si>
  <si>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</si>
  <si>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</si>
  <si>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</si>
  <si>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</si>
  <si>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</si>
  <si>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</si>
  <si>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</si>
  <si>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</si>
  <si>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</si>
  <si>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</si>
  <si>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</si>
  <si>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</si>
  <si>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</si>
  <si>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</si>
  <si>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</si>
  <si>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</si>
  <si>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</si>
  <si>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</si>
  <si>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</si>
  <si>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</si>
  <si>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</si>
  <si>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</si>
  <si>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</si>
  <si>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</si>
  <si>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</si>
  <si>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</si>
  <si>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</si>
  <si>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</si>
  <si>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</si>
  <si>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</si>
  <si>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</si>
  <si>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</si>
  <si>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</si>
  <si>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</si>
  <si>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</si>
  <si>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</si>
  <si>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</si>
  <si>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</si>
  <si>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</si>
  <si>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</si>
  <si>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</si>
  <si>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</si>
  <si>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</si>
  <si>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</si>
  <si>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</si>
  <si>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</si>
  <si>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</si>
  <si>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</si>
  <si>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</si>
  <si>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</si>
  <si>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</si>
  <si>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</si>
  <si>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</si>
  <si>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</si>
  <si>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</si>
  <si>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</si>
  <si>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</si>
  <si>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</si>
  <si>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</si>
  <si>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</si>
  <si>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</si>
  <si>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</si>
  <si>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</si>
  <si>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</si>
  <si>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</si>
  <si>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</si>
  <si>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</si>
  <si>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</si>
  <si>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</si>
  <si>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</si>
  <si>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</si>
  <si>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</si>
  <si>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</si>
  <si>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</si>
  <si>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</si>
  <si>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</si>
  <si>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</si>
  <si>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</si>
  <si>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</si>
  <si>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</si>
  <si>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</si>
  <si>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</si>
  <si>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</si>
  <si>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</si>
  <si>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</si>
  <si>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</si>
  <si>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</si>
  <si>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</si>
  <si>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</si>
  <si>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</si>
  <si>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</si>
  <si>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</si>
  <si>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</si>
  <si>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</si>
  <si>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</si>
  <si>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</si>
  <si>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</si>
  <si>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</si>
  <si>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</si>
  <si>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</si>
  <si>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</si>
  <si>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</si>
  <si>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</si>
  <si>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</si>
  <si>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</si>
  <si>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</si>
  <si>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</si>
  <si>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</si>
  <si>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</si>
  <si>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</si>
  <si>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</si>
  <si>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</si>
  <si>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</si>
  <si>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</si>
  <si>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</si>
  <si>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</si>
  <si>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</si>
  <si>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</si>
  <si>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</si>
  <si>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</si>
  <si>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</si>
  <si>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</si>
  <si>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</si>
  <si>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</si>
  <si>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</si>
  <si>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</si>
  <si>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</si>
  <si>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</si>
  <si>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</si>
  <si>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</si>
  <si>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</si>
  <si>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</si>
  <si>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</si>
  <si>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</si>
  <si>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</si>
  <si>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</si>
  <si>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</si>
  <si>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</si>
  <si>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</si>
  <si>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</si>
  <si>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</si>
  <si>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</si>
  <si>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</si>
  <si>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</si>
  <si>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</si>
  <si>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</si>
  <si>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</si>
  <si>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</si>
  <si>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</si>
  <si>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</si>
  <si>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</si>
  <si>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</si>
  <si>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</si>
  <si>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</si>
  <si>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</si>
  <si>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</si>
  <si>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</si>
  <si>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</si>
  <si>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</si>
  <si>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</si>
  <si>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</si>
  <si>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</si>
  <si>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</si>
  <si>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</si>
  <si>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</si>
  <si>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</si>
  <si>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</si>
  <si>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</si>
  <si>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</si>
  <si>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</si>
  <si>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</si>
  <si>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</si>
  <si>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</si>
  <si>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</si>
  <si>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</si>
  <si>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</si>
  <si>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</si>
  <si>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</si>
  <si>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</si>
  <si>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</si>
  <si>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</si>
  <si>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</si>
  <si>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</si>
  <si>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</si>
  <si>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</si>
  <si>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</si>
  <si>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</si>
  <si>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</si>
  <si>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</si>
  <si>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</si>
  <si>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</si>
  <si>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</si>
  <si>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</si>
  <si>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</si>
  <si>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</si>
  <si>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</si>
  <si>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</si>
  <si>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</si>
  <si>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</si>
  <si>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</si>
  <si>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</si>
  <si>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</si>
  <si>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</si>
  <si>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</si>
  <si>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</si>
  <si>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</si>
  <si>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</si>
  <si>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</si>
  <si>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</si>
  <si>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</si>
  <si>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</si>
  <si>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</si>
  <si>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</si>
  <si>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</si>
  <si>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</si>
  <si>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</si>
  <si>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</si>
  <si>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</si>
  <si>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</si>
  <si>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</si>
  <si>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</si>
  <si>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</si>
  <si>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</si>
  <si>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</si>
  <si>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</si>
  <si>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</si>
  <si>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</si>
  <si>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</si>
  <si>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</si>
  <si>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</si>
  <si>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</si>
  <si>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</si>
  <si>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</si>
  <si>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</si>
  <si>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</si>
  <si>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</si>
  <si>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</si>
  <si>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</si>
  <si>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</si>
  <si>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</si>
  <si>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</si>
  <si>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</si>
  <si>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</si>
  <si>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</si>
  <si>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</si>
  <si>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</si>
  <si>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</si>
  <si>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</si>
  <si>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</si>
  <si>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</si>
  <si>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</si>
  <si>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</si>
  <si>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</si>
  <si>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</si>
  <si>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</si>
  <si>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</si>
  <si>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</si>
  <si>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</si>
  <si>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</si>
  <si>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</si>
  <si>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</si>
  <si>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</si>
  <si>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</si>
  <si>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</si>
  <si>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</si>
  <si>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</si>
  <si>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</si>
  <si>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</si>
  <si>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</si>
  <si>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</si>
  <si>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</si>
  <si>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</si>
  <si>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</si>
  <si>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</si>
  <si>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</si>
  <si>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</si>
  <si>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</si>
  <si>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</si>
  <si>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</si>
  <si>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</si>
  <si>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</si>
  <si>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</si>
  <si>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</si>
  <si>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</si>
  <si>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</si>
  <si>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</si>
  <si>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</si>
  <si>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</si>
  <si>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</si>
  <si>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</si>
  <si>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</si>
  <si>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</si>
  <si>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</si>
  <si>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</si>
  <si>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</si>
  <si>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</si>
  <si>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</si>
  <si>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</si>
  <si>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</si>
  <si>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</si>
  <si>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</si>
  <si>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</si>
  <si>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</si>
  <si>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</si>
  <si>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</si>
  <si>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</si>
  <si>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</si>
  <si>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</si>
  <si>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</si>
  <si>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</si>
  <si>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</si>
  <si>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</si>
  <si>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</si>
  <si>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</si>
  <si>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</si>
  <si>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</si>
  <si>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</si>
  <si>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</si>
  <si>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</si>
  <si>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</si>
  <si>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</si>
  <si>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</si>
  <si>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</si>
  <si>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</si>
  <si>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</si>
  <si>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</si>
  <si>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</si>
  <si>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</si>
  <si>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</si>
  <si>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</si>
  <si>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</si>
  <si>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</si>
  <si>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</si>
  <si>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</si>
  <si>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</si>
  <si>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</si>
  <si>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</si>
  <si>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</si>
  <si>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</si>
  <si>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</si>
  <si>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</si>
  <si>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</si>
  <si>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</si>
  <si>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</si>
  <si>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</si>
  <si>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</si>
  <si>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</si>
  <si>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</si>
  <si>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</si>
  <si>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</si>
  <si>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</si>
  <si>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</si>
  <si>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</si>
  <si>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</si>
  <si>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</si>
  <si>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</si>
  <si>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</si>
  <si>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</si>
  <si>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</si>
  <si>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</si>
  <si>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</si>
  <si>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</si>
  <si>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</si>
  <si>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</si>
  <si>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</si>
  <si>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</si>
  <si>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</si>
  <si>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</si>
  <si>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</si>
  <si>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</si>
  <si>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</si>
  <si>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</si>
  <si>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</si>
  <si>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</si>
  <si>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</si>
  <si>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</si>
  <si>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</si>
  <si>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</si>
  <si>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</si>
  <si>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</si>
  <si>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</si>
  <si>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</si>
  <si>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</si>
  <si>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</si>
  <si>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</si>
  <si>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</si>
  <si>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</si>
  <si>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</si>
  <si>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</si>
  <si>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</si>
  <si>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</si>
  <si>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</si>
  <si>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</si>
  <si>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</si>
  <si>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</si>
  <si>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</si>
  <si>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</si>
  <si>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</si>
  <si>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</si>
  <si>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</si>
  <si>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</si>
  <si>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</si>
  <si>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</si>
  <si>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</si>
  <si>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</si>
  <si>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</si>
  <si>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</si>
  <si>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</si>
  <si>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</si>
  <si>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</si>
  <si>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</si>
  <si>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</si>
  <si>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</si>
  <si>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</si>
  <si>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</si>
  <si>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</si>
  <si>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</si>
  <si>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</si>
  <si>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</si>
  <si>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</si>
  <si>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</si>
  <si>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</si>
  <si>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</si>
  <si>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</si>
  <si>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</si>
  <si>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</si>
  <si>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</si>
  <si>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</si>
  <si>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</si>
  <si>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</si>
  <si>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</si>
  <si>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</si>
  <si>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</si>
  <si>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</si>
  <si>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</si>
  <si>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</si>
  <si>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</si>
  <si>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</si>
  <si>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</si>
  <si>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</si>
  <si>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</si>
  <si>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</si>
  <si>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</si>
  <si>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</si>
  <si>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</si>
  <si>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</si>
  <si>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</si>
  <si>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</si>
  <si>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</si>
  <si>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</si>
  <si>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</si>
  <si>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</si>
  <si>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</si>
  <si>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</si>
  <si>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</si>
  <si>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</si>
  <si>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</si>
  <si>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</si>
  <si>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</si>
  <si>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</si>
  <si>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</si>
  <si>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</si>
  <si>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</si>
  <si>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</si>
  <si>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</si>
  <si>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</si>
  <si>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</si>
  <si>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</si>
  <si>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</si>
  <si>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</si>
  <si>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</si>
  <si>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</si>
  <si>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</si>
  <si>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</si>
  <si>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</si>
  <si>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</si>
  <si>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</si>
  <si>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</si>
  <si>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</si>
  <si>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</si>
  <si>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</si>
  <si>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</si>
  <si>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</si>
  <si>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</si>
  <si>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</si>
  <si>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</si>
  <si>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</si>
  <si>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</si>
  <si>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</si>
  <si>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</si>
  <si>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</si>
  <si>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</si>
  <si>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</si>
  <si>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</si>
  <si>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</si>
  <si>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</si>
  <si>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</si>
  <si>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</si>
  <si>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</si>
  <si>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</si>
  <si>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</si>
  <si>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</si>
  <si>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</si>
  <si>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</si>
  <si>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</si>
  <si>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</si>
  <si>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</si>
  <si>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</si>
  <si>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</si>
  <si>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</si>
  <si>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</si>
  <si>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</si>
  <si>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</si>
  <si>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</si>
  <si>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</si>
  <si>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</si>
  <si>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</si>
  <si>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</si>
  <si>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</si>
  <si>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</si>
  <si>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</si>
  <si>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</si>
  <si>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</si>
  <si>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</si>
  <si>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</si>
  <si>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</si>
  <si>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</si>
  <si>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</si>
  <si>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</si>
  <si>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</si>
  <si>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</si>
  <si>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</si>
  <si>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</si>
  <si>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</si>
  <si>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</si>
  <si>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</si>
  <si>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</si>
  <si>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</si>
  <si>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</si>
  <si>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</si>
  <si>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</si>
  <si>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</si>
  <si>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</si>
  <si>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</si>
  <si>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</si>
  <si>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</si>
  <si>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</si>
  <si>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</si>
  <si>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</si>
  <si>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</si>
  <si>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</si>
  <si>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</si>
  <si>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</si>
  <si>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</si>
  <si>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</si>
  <si>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</si>
  <si>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</si>
  <si>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</si>
  <si>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</si>
  <si>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</si>
  <si>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</si>
  <si>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</si>
  <si>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</si>
  <si>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</si>
  <si>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</si>
  <si>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</si>
  <si>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</si>
  <si>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</si>
  <si>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</si>
  <si>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</si>
  <si>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</si>
  <si>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</si>
  <si>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</si>
  <si>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</si>
  <si>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</si>
  <si>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</si>
  <si>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</si>
  <si>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</si>
  <si>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</si>
  <si>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</si>
  <si>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</si>
  <si>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</si>
  <si>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</si>
  <si>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</si>
  <si>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</si>
  <si>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</si>
  <si>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</si>
  <si>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</si>
  <si>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</si>
  <si>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</si>
  <si>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</si>
  <si>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</si>
  <si>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</si>
  <si>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</si>
  <si>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</si>
  <si>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</si>
  <si>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</si>
  <si>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</si>
  <si>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</si>
  <si>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</si>
  <si>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</si>
  <si>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</si>
  <si>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</si>
  <si>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</si>
  <si>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</si>
  <si>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</si>
  <si>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</si>
  <si>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</si>
  <si>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</si>
  <si>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</si>
  <si>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</si>
  <si>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</si>
  <si>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</si>
  <si>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</si>
  <si>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</si>
  <si>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</si>
  <si>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</si>
  <si>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</si>
  <si>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</si>
  <si>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</si>
  <si>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</si>
  <si>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</si>
  <si>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</si>
  <si>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</si>
  <si>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</si>
  <si>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</si>
  <si>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</si>
  <si>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</si>
  <si>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</si>
  <si>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</si>
  <si>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</si>
  <si>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</si>
  <si>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</si>
  <si>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</si>
  <si>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</si>
  <si>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</si>
  <si>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</si>
  <si>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</si>
  <si>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</si>
  <si>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</si>
  <si>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</si>
  <si>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</si>
  <si>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</si>
  <si>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</si>
  <si>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</si>
  <si>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</si>
  <si>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</si>
  <si>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</si>
  <si>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</si>
  <si>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</si>
  <si>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</si>
  <si>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</si>
  <si>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</si>
  <si>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</si>
  <si>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</si>
  <si>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</si>
  <si>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</si>
  <si>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</si>
  <si>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</si>
  <si>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</si>
  <si>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</si>
  <si>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</si>
  <si>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</si>
  <si>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</si>
  <si>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</si>
  <si>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</si>
  <si>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</si>
  <si>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</si>
  <si>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</si>
  <si>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</si>
  <si>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</si>
  <si>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</si>
  <si>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</si>
  <si>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</si>
  <si>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</si>
  <si>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</si>
  <si>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</si>
  <si>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</si>
  <si>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</si>
  <si>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</si>
  <si>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</si>
  <si>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</si>
  <si>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</si>
  <si>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</si>
  <si>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</si>
  <si>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</si>
  <si>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</si>
  <si>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</si>
  <si>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</si>
  <si>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</si>
  <si>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</si>
  <si>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</si>
  <si>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</si>
  <si>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</si>
  <si>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</si>
  <si>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</si>
  <si>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</si>
  <si>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</si>
  <si>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</si>
  <si>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</si>
  <si>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</si>
  <si>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</si>
  <si>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</si>
  <si>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</si>
  <si>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</si>
  <si>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</si>
  <si>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</si>
  <si>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</si>
  <si>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</si>
  <si>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</si>
  <si>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</si>
  <si>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</si>
  <si>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</si>
  <si>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</si>
  <si>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</si>
  <si>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</si>
  <si>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</si>
  <si>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</si>
  <si>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</si>
  <si>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</si>
  <si>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</si>
  <si>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</si>
  <si>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</si>
  <si>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</si>
  <si>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</si>
  <si>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</si>
  <si>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</si>
  <si>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</si>
  <si>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</si>
  <si>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</si>
  <si>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</si>
  <si>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</si>
  <si>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</si>
  <si>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</si>
  <si>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</si>
  <si>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</si>
  <si>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</si>
  <si>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</si>
  <si>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</si>
  <si>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</si>
  <si>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</si>
  <si>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</si>
  <si>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</si>
  <si>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</si>
  <si>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</si>
  <si>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</si>
  <si>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</si>
  <si>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</si>
  <si>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</si>
  <si>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</si>
  <si>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</si>
  <si>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</si>
  <si>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</si>
  <si>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</si>
  <si>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</si>
  <si>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</si>
  <si>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</si>
  <si>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</si>
  <si>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</si>
  <si>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</si>
  <si>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</si>
  <si>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</si>
  <si>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</si>
  <si>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</si>
  <si>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</si>
  <si>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</si>
  <si>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</si>
  <si>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</si>
  <si>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</si>
  <si>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</si>
  <si>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</si>
  <si>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</si>
  <si>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</si>
  <si>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</si>
  <si>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</si>
  <si>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</si>
  <si>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</si>
  <si>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</si>
  <si>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</si>
  <si>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</si>
  <si>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</si>
  <si>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</si>
  <si>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</si>
  <si>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</si>
  <si>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</si>
  <si>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</si>
  <si>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</si>
  <si>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</si>
  <si>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</si>
  <si>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</si>
  <si>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</si>
  <si>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</si>
  <si>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</si>
  <si>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</si>
  <si>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</si>
  <si>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</si>
  <si>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</si>
  <si>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</si>
  <si>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</si>
  <si>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</si>
  <si>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</si>
  <si>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</si>
  <si>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</si>
  <si>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</si>
  <si>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</si>
  <si>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</si>
  <si>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</si>
  <si>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</si>
  <si>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</si>
  <si>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</si>
  <si>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</si>
  <si>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</si>
  <si>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</si>
  <si>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</si>
  <si>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</si>
  <si>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</si>
  <si>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</si>
  <si>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</si>
  <si>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</si>
  <si>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</si>
  <si>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</si>
  <si>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</si>
  <si>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</si>
  <si>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</si>
  <si>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</si>
  <si>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</si>
  <si>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</si>
  <si>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</si>
  <si>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</si>
  <si>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</si>
  <si>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</si>
  <si>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</si>
  <si>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</si>
  <si>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</si>
  <si>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</si>
  <si>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</si>
  <si>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</si>
  <si>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</si>
  <si>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</si>
  <si>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</si>
  <si>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</si>
  <si>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</si>
  <si>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</si>
  <si>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</si>
  <si>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</si>
  <si>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</si>
  <si>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</si>
  <si>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</si>
  <si>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</si>
  <si>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</si>
  <si>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</si>
  <si>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</si>
  <si>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</si>
  <si>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</si>
  <si>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</si>
  <si>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</si>
  <si>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</si>
  <si>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</si>
  <si>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</si>
  <si>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</si>
  <si>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</si>
  <si>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</si>
  <si>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</si>
  <si>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</si>
  <si>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</si>
  <si>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</si>
  <si>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</si>
  <si>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</si>
  <si>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</si>
  <si>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</si>
  <si>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</si>
  <si>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</si>
  <si>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</si>
  <si>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</si>
  <si>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</si>
  <si>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</si>
  <si>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</si>
  <si>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</si>
  <si>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</si>
  <si>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</si>
  <si>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</si>
  <si>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</si>
  <si>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</si>
  <si>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</si>
  <si>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</si>
  <si>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</si>
  <si>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</si>
  <si>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</si>
  <si>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</si>
  <si>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</si>
  <si>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</si>
  <si>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</si>
  <si>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</si>
  <si>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</si>
  <si>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</si>
  <si>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</si>
  <si>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</si>
  <si>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</si>
  <si>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</si>
  <si>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</si>
  <si>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</si>
  <si>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</si>
  <si>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</si>
  <si>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</si>
  <si>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</si>
  <si>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</si>
  <si>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</si>
  <si>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</si>
  <si>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</si>
  <si>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</si>
  <si>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</si>
  <si>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</si>
  <si>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</si>
  <si>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</si>
  <si>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</si>
  <si>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</si>
  <si>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</si>
  <si>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</si>
  <si>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</si>
  <si>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</si>
  <si>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</si>
  <si>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</si>
  <si>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</si>
  <si>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</si>
  <si>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</si>
  <si>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</si>
  <si>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</si>
  <si>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</si>
  <si>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</si>
  <si>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</si>
  <si>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</si>
  <si>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</si>
  <si>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</si>
  <si>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</si>
  <si>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</si>
  <si>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</si>
  <si>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</si>
  <si>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</si>
  <si>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</si>
  <si>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</si>
  <si>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</si>
  <si>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</si>
  <si>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</si>
  <si>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</si>
  <si>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</si>
  <si>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</si>
  <si>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</si>
  <si>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</si>
  <si>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</si>
  <si>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</si>
  <si>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</si>
  <si>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</si>
  <si>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</si>
  <si>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</si>
  <si>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</si>
  <si>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</si>
  <si>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</si>
  <si>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</si>
  <si>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</si>
  <si>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</si>
  <si>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</si>
  <si>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</si>
  <si>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</si>
  <si>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</si>
  <si>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</si>
  <si>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</si>
  <si>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</si>
  <si>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</si>
  <si>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</si>
  <si>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</si>
  <si>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</si>
  <si>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</si>
  <si>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</si>
  <si>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</si>
  <si>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</si>
  <si>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</si>
  <si>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</si>
  <si>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</si>
  <si>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</si>
  <si>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</si>
  <si>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</si>
  <si>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</si>
  <si>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</si>
  <si>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</si>
  <si>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</si>
  <si>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</si>
  <si>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</si>
  <si>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</si>
  <si>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</si>
  <si>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</si>
  <si>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</si>
  <si>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</si>
  <si>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</si>
  <si>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</si>
  <si>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</si>
  <si>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</si>
  <si>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</si>
  <si>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</si>
  <si>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</si>
  <si>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</si>
  <si>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</si>
  <si>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</si>
  <si>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</si>
  <si>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</si>
  <si>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</si>
  <si>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</si>
  <si>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</si>
  <si>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</si>
  <si>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</si>
  <si>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</si>
  <si>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</si>
  <si>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</si>
  <si>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</si>
  <si>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</si>
  <si>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</si>
  <si>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</si>
  <si>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</si>
  <si>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</si>
  <si>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</si>
  <si>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</si>
  <si>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</si>
  <si>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</si>
  <si>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</si>
  <si>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</si>
  <si>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</si>
  <si>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</si>
  <si>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</si>
  <si>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</si>
  <si>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</si>
  <si>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</si>
  <si>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</si>
  <si>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</si>
  <si>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</si>
  <si>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</si>
  <si>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</si>
  <si>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</si>
  <si>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</si>
  <si>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</si>
  <si>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</si>
  <si>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</si>
  <si>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</si>
  <si>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</si>
  <si>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</si>
  <si>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</si>
  <si>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</si>
  <si>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</si>
  <si>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</si>
  <si>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</si>
  <si>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</si>
  <si>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</si>
  <si>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</si>
  <si>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</si>
  <si>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</si>
  <si>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</si>
  <si>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</si>
  <si>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</si>
  <si>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</si>
  <si>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</si>
  <si>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</si>
  <si>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</si>
  <si>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</si>
  <si>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</si>
  <si>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</si>
  <si>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</si>
  <si>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</si>
  <si>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</si>
  <si>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</si>
  <si>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</si>
  <si>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</si>
  <si>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</si>
  <si>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</si>
  <si>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</si>
  <si>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</si>
  <si>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</si>
  <si>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</si>
  <si>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</si>
  <si>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</si>
  <si>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</si>
  <si>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</si>
  <si>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</si>
  <si>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</si>
  <si>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</si>
  <si>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</si>
  <si>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</si>
  <si>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</si>
  <si>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</si>
  <si>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</si>
  <si>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</si>
  <si>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</si>
  <si>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</si>
  <si>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</si>
  <si>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</si>
  <si>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</si>
  <si>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</si>
  <si>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</si>
  <si>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</si>
  <si>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</si>
  <si>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</si>
  <si>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</si>
  <si>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</si>
  <si>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</si>
  <si>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</si>
  <si>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</si>
  <si>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</si>
  <si>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</si>
  <si>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</si>
  <si>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</si>
  <si>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</si>
  <si>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</si>
  <si>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</si>
  <si>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</si>
  <si>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</si>
  <si>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</si>
  <si>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</si>
  <si>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</si>
  <si>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</si>
  <si>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</si>
  <si>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</si>
  <si>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</si>
  <si>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</si>
  <si>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</si>
  <si>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</si>
  <si>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</si>
  <si>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</si>
  <si>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</si>
  <si>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</si>
  <si>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</si>
  <si>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</si>
  <si>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</si>
  <si>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</si>
  <si>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</si>
  <si>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</si>
  <si>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</si>
  <si>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</si>
  <si>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</si>
  <si>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</si>
  <si>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</si>
  <si>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</si>
  <si>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</si>
  <si>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</si>
  <si>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</si>
  <si>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</si>
  <si>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</si>
  <si>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</si>
  <si>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</si>
  <si>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</si>
  <si>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</si>
  <si>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</si>
  <si>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</si>
  <si>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</si>
  <si>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</si>
  <si>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</si>
  <si>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</si>
  <si>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</si>
  <si>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</si>
  <si>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</si>
  <si>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</si>
  <si>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</si>
  <si>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</si>
  <si>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</si>
  <si>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</si>
  <si>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</si>
  <si>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</si>
  <si>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</si>
  <si>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</si>
  <si>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</si>
  <si>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</si>
  <si>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</si>
  <si>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</si>
  <si>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</si>
  <si>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</si>
  <si>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</si>
  <si>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</si>
  <si>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</si>
  <si>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</si>
  <si>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</si>
  <si>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</si>
  <si>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</si>
  <si>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</si>
  <si>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</si>
  <si>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</si>
  <si>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</si>
  <si>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</si>
  <si>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</si>
  <si>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</si>
  <si>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</si>
  <si>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</si>
  <si>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</si>
  <si>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</si>
  <si>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</si>
  <si>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</si>
  <si>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</si>
  <si>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</si>
  <si>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</si>
  <si>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</si>
  <si>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</si>
  <si>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</si>
  <si>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</si>
  <si>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</si>
  <si>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</si>
  <si>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</si>
  <si>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</si>
  <si>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</si>
  <si>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</si>
  <si>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</si>
  <si>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</si>
  <si>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</si>
  <si>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</si>
  <si>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</si>
  <si>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</si>
  <si>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</si>
  <si>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</si>
  <si>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</si>
  <si>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</si>
  <si>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</si>
  <si>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</si>
  <si>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</si>
  <si>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</si>
  <si>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</si>
  <si>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</si>
  <si>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</si>
  <si>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</si>
  <si>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</si>
  <si>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</si>
  <si>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</si>
  <si>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</si>
  <si>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</si>
  <si>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</si>
  <si>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</si>
  <si>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</si>
  <si>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</si>
  <si>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</si>
  <si>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</si>
  <si>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</si>
  <si>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</si>
  <si>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</si>
  <si>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</si>
  <si>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</si>
  <si>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</si>
  <si>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</si>
  <si>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</si>
  <si>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</si>
  <si>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</si>
  <si>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</si>
  <si>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</si>
  <si>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</si>
  <si>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</si>
  <si>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</si>
  <si>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</si>
  <si>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</si>
  <si>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</si>
  <si>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</si>
  <si>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</si>
  <si>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</si>
  <si>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</si>
  <si>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</si>
  <si>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</si>
  <si>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</si>
  <si>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</si>
  <si>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</si>
  <si>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</si>
  <si>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</si>
  <si>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</si>
  <si>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</si>
  <si>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</si>
  <si>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</si>
  <si>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</si>
  <si>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</si>
  <si>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</si>
  <si>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</si>
  <si>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</si>
  <si>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</si>
  <si>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</si>
  <si>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</si>
  <si>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</si>
  <si>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</si>
  <si>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</si>
  <si>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</si>
  <si>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</si>
  <si>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</si>
  <si>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</si>
  <si>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</si>
  <si>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</si>
  <si>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</si>
  <si>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</si>
  <si>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</si>
  <si>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</si>
  <si>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</si>
  <si>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</si>
  <si>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</si>
  <si>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</si>
  <si>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</si>
  <si>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</si>
  <si>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</si>
  <si>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</si>
  <si>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</si>
  <si>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</si>
  <si>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</si>
  <si>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</si>
  <si>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</si>
  <si>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</si>
  <si>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</si>
  <si>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</si>
  <si>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</si>
  <si>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</si>
  <si>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</si>
  <si>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</si>
  <si>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</si>
  <si>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</si>
  <si>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</si>
  <si>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</si>
  <si>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</si>
  <si>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</si>
  <si>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</si>
  <si>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</si>
  <si>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</si>
  <si>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</si>
  <si>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</si>
  <si>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</si>
  <si>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</si>
  <si>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</si>
  <si>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</si>
  <si>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</si>
  <si>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</si>
  <si>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</si>
  <si>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</si>
  <si>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</si>
  <si>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</si>
  <si>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</si>
  <si>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</si>
  <si>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</si>
  <si>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</si>
  <si>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</si>
  <si>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</si>
  <si>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</si>
  <si>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</si>
  <si>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</si>
  <si>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</si>
  <si>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</si>
  <si>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</si>
  <si>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</si>
  <si>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</si>
  <si>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</si>
  <si>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</si>
  <si>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</si>
  <si>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</si>
  <si>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</si>
  <si>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</si>
  <si>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</si>
  <si>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</si>
  <si>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</si>
  <si>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</si>
  <si>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</si>
  <si>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</si>
  <si>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</si>
  <si>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</si>
  <si>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</si>
  <si>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</si>
  <si>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</si>
  <si>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</si>
  <si>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</si>
  <si>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</si>
  <si>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</si>
  <si>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</si>
  <si>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</si>
  <si>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</si>
  <si>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</si>
  <si>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</si>
  <si>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</si>
  <si>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</si>
  <si>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</si>
  <si>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</si>
  <si>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</si>
  <si>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</si>
  <si>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</si>
  <si>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</si>
  <si>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</si>
  <si>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</si>
  <si>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</si>
  <si>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</si>
  <si>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</si>
  <si>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</si>
  <si>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</si>
  <si>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</si>
  <si>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</si>
  <si>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</si>
  <si>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</si>
  <si>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</si>
  <si>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</si>
  <si>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</si>
  <si>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</si>
  <si>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</si>
  <si>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</si>
  <si>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</si>
  <si>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</si>
  <si>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</si>
  <si>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</si>
  <si>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</si>
  <si>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</si>
  <si>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</si>
  <si>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</si>
  <si>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</si>
  <si>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</si>
  <si>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</si>
  <si>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</si>
  <si>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</si>
  <si>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</si>
  <si>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</si>
  <si>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</si>
  <si>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</si>
  <si>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</si>
  <si>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</si>
  <si>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</si>
  <si>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</si>
  <si>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</si>
  <si>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</si>
  <si>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</si>
  <si>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</si>
  <si>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</si>
  <si>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</si>
  <si>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</si>
  <si>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</si>
  <si>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</si>
  <si>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</si>
  <si>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</si>
  <si>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</si>
  <si>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</si>
  <si>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</si>
  <si>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</si>
  <si>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</si>
  <si>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</si>
  <si>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</si>
  <si>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</si>
  <si>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</si>
  <si>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</si>
  <si>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</si>
  <si>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</si>
  <si>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</si>
  <si>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</si>
  <si>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</si>
  <si>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</si>
  <si>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</si>
  <si>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</si>
  <si>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</si>
  <si>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</si>
  <si>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</si>
  <si>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</si>
  <si>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</si>
  <si>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</si>
  <si>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</si>
  <si>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</si>
  <si>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</si>
  <si>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</si>
  <si>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</si>
  <si>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</si>
  <si>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</si>
  <si>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</si>
  <si>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</si>
  <si>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</si>
  <si>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</si>
  <si>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</si>
  <si>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</si>
  <si>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</si>
  <si>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</si>
  <si>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</si>
  <si>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</si>
  <si>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</si>
  <si>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</si>
  <si>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</si>
  <si>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</si>
  <si>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</si>
  <si>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</si>
  <si>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</si>
  <si>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</si>
  <si>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</si>
  <si>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</si>
  <si>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</si>
  <si>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</si>
  <si>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</si>
  <si>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</si>
  <si>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</si>
  <si>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</si>
  <si>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</si>
  <si>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</si>
  <si>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</si>
  <si>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</si>
  <si>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</si>
  <si>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</si>
  <si>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</si>
  <si>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</si>
  <si>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</si>
  <si>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</si>
  <si>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</si>
  <si>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</si>
  <si>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</si>
  <si>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</si>
  <si>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</si>
  <si>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</si>
  <si>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</si>
  <si>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</si>
  <si>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</si>
  <si>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</si>
  <si>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</si>
  <si>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</si>
  <si>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</si>
  <si>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</si>
  <si>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</si>
  <si>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</si>
  <si>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</si>
  <si>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</si>
  <si>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</si>
  <si>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</si>
  <si>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</si>
  <si>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</si>
  <si>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</si>
  <si>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</si>
  <si>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</si>
  <si>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</si>
  <si>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</si>
  <si>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</si>
  <si>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</si>
  <si>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</si>
  <si>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</si>
  <si>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</si>
  <si>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</si>
  <si>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</si>
  <si>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</si>
  <si>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</si>
  <si>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</si>
  <si>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</si>
  <si>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</si>
  <si>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</si>
  <si>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</si>
  <si>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</si>
  <si>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</si>
  <si>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</si>
  <si>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</si>
  <si>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</si>
  <si>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</si>
  <si>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</si>
  <si>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</si>
  <si>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</si>
  <si>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</si>
  <si>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</si>
  <si>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</si>
  <si>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</si>
  <si>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</si>
  <si>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</si>
  <si>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</si>
  <si>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</si>
  <si>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</si>
  <si>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</si>
  <si>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</si>
  <si>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</si>
  <si>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</si>
  <si>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</si>
  <si>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</si>
  <si>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</si>
  <si>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</si>
  <si>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</si>
  <si>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</si>
  <si>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</si>
  <si>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</si>
  <si>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</si>
  <si>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</si>
  <si>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</si>
  <si>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</si>
  <si>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</si>
  <si>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</si>
  <si>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</si>
  <si>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</si>
  <si>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</si>
  <si>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</si>
  <si>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</si>
  <si>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</si>
  <si>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</si>
  <si>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</si>
  <si>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</si>
  <si>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</si>
  <si>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</si>
  <si>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</si>
  <si>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</si>
  <si>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</si>
  <si>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</si>
  <si>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</si>
  <si>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</si>
  <si>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</si>
  <si>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</si>
  <si>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</si>
  <si>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</si>
  <si>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</si>
  <si>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</si>
  <si>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</si>
  <si>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</si>
  <si>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</si>
  <si>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</si>
  <si>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</si>
  <si>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</si>
  <si>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</si>
  <si>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</si>
  <si>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</si>
  <si>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</si>
  <si>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</si>
  <si>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</si>
  <si>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</si>
  <si>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</si>
  <si>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</si>
  <si>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</si>
  <si>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</si>
  <si>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</si>
  <si>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</si>
  <si>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</si>
  <si>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</si>
  <si>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</si>
  <si>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</si>
  <si>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</si>
  <si>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</si>
  <si>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</si>
  <si>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</si>
  <si>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</si>
  <si>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</si>
  <si>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</si>
  <si>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</si>
  <si>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</si>
  <si>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</si>
  <si>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</si>
  <si>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</si>
  <si>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</si>
  <si>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</si>
  <si>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</si>
  <si>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</si>
  <si>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</si>
  <si>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</si>
  <si>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</si>
  <si>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</si>
  <si>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</si>
  <si>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</si>
  <si>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</si>
  <si>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</si>
  <si>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</si>
  <si>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</si>
  <si>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</si>
  <si>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</si>
  <si>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</si>
  <si>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</si>
  <si>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</si>
  <si>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</si>
  <si>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</si>
  <si>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</si>
  <si>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</si>
  <si>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</si>
  <si>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</si>
  <si>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</si>
  <si>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</si>
  <si>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</si>
  <si>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</si>
  <si>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</si>
  <si>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</si>
  <si>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</si>
  <si>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</si>
  <si>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</si>
  <si>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</si>
  <si>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</si>
  <si>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</si>
  <si>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</si>
  <si>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</si>
  <si>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</si>
  <si>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</si>
  <si>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</si>
  <si>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</si>
  <si>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</si>
  <si>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</si>
  <si>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</si>
  <si>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</si>
  <si>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</si>
  <si>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</si>
  <si>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</si>
  <si>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</si>
  <si>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</si>
  <si>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</si>
  <si>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</si>
  <si>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</si>
  <si>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</si>
  <si>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</si>
  <si>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</si>
  <si>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</si>
  <si>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</si>
  <si>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</si>
  <si>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</si>
  <si>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</si>
  <si>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</si>
  <si>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</si>
  <si>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</si>
  <si>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</si>
  <si>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</si>
  <si>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</si>
  <si>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</si>
  <si>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</si>
  <si>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</si>
  <si>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</si>
  <si>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</si>
  <si>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</si>
  <si>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</si>
  <si>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</si>
  <si>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</si>
  <si>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</si>
  <si>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</si>
  <si>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</si>
  <si>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</si>
  <si>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</si>
  <si>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</si>
  <si>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</si>
  <si>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</si>
  <si>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</si>
  <si>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</si>
  <si>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</si>
  <si>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</si>
  <si>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</si>
  <si>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</si>
  <si>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</si>
  <si>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</si>
  <si>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</si>
  <si>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</si>
  <si>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</si>
  <si>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</si>
  <si>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</si>
  <si>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</si>
  <si>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</si>
  <si>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</si>
  <si>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</si>
  <si>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</si>
  <si>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</si>
  <si>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</si>
  <si>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</si>
  <si>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</si>
  <si>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</si>
  <si>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</si>
  <si>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</si>
  <si>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</si>
  <si>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</si>
  <si>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</si>
  <si>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</si>
  <si>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</si>
  <si>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</si>
  <si>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</si>
  <si>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</si>
  <si>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</si>
  <si>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</si>
  <si>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</si>
  <si>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</si>
  <si>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</si>
  <si>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</si>
  <si>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</si>
  <si>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</si>
  <si>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</si>
  <si>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</si>
  <si>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</si>
  <si>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</si>
  <si>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</si>
  <si>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</si>
  <si>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</si>
  <si>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</si>
  <si>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</si>
  <si>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</si>
  <si>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</si>
  <si>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</si>
  <si>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</si>
  <si>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</si>
  <si>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</si>
  <si>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</si>
  <si>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</si>
  <si>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</si>
  <si>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</si>
  <si>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</si>
  <si>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</si>
  <si>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</si>
  <si>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</si>
  <si>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</si>
  <si>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</si>
  <si>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</si>
  <si>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</si>
  <si>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</si>
  <si>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</si>
  <si>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</si>
  <si>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</si>
  <si>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</si>
  <si>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</si>
  <si>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</si>
  <si>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</si>
  <si>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</si>
  <si>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</si>
  <si>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</si>
  <si>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</si>
  <si>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</si>
  <si>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</si>
  <si>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</si>
  <si>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</si>
  <si>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</si>
  <si>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</si>
  <si>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</si>
  <si>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</si>
  <si>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</si>
  <si>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</si>
  <si>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</si>
  <si>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</si>
  <si>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</si>
  <si>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</si>
  <si>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</si>
  <si>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</si>
  <si>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</si>
  <si>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</si>
  <si>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</si>
  <si>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</si>
  <si>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</si>
  <si>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</si>
  <si>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</si>
  <si>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</si>
  <si>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</si>
  <si>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</si>
  <si>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</si>
  <si>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</si>
  <si>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</si>
  <si>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</si>
  <si>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</si>
  <si>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</si>
  <si>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</si>
  <si>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</si>
  <si>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</si>
  <si>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</si>
  <si>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</si>
  <si>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</si>
  <si>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</si>
  <si>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</si>
  <si>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</si>
  <si>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</si>
  <si>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</si>
  <si>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</si>
  <si>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</si>
  <si>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</si>
  <si>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</si>
  <si>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</si>
  <si>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</si>
  <si>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</si>
  <si>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</si>
  <si>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</si>
  <si>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</si>
  <si>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</si>
  <si>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</si>
  <si>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</si>
  <si>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</si>
  <si>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</si>
  <si>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</si>
  <si>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</si>
  <si>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</si>
  <si>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</si>
  <si>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</si>
  <si>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</si>
  <si>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</si>
  <si>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</si>
  <si>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</si>
  <si>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</si>
  <si>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</si>
  <si>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</si>
  <si>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</si>
  <si>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</si>
  <si>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</si>
  <si>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</si>
  <si>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</si>
  <si>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</si>
  <si>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</si>
  <si>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</si>
  <si>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</si>
  <si>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</si>
  <si>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</si>
  <si>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</si>
  <si>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</si>
  <si>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</si>
  <si>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</si>
  <si>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</si>
  <si>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</si>
  <si>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</si>
  <si>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</si>
  <si>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</si>
  <si>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</si>
  <si>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</si>
  <si>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</si>
  <si>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</si>
  <si>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</si>
  <si>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</si>
  <si>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</si>
  <si>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</si>
  <si>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</si>
  <si>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</si>
  <si>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</si>
  <si>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</si>
  <si>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</si>
  <si>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</si>
  <si>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</si>
  <si>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</si>
  <si>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</si>
  <si>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</si>
  <si>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</si>
  <si>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</si>
  <si>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</si>
  <si>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</si>
  <si>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</si>
  <si>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</si>
  <si>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</si>
  <si>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</si>
  <si>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</si>
  <si>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</si>
  <si>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</si>
  <si>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</si>
  <si>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</si>
  <si>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</si>
  <si>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</si>
  <si>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</si>
  <si>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</si>
  <si>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</si>
  <si>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</si>
  <si>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</si>
  <si>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</si>
  <si>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</si>
  <si>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</si>
  <si>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</si>
  <si>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</si>
  <si>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</si>
  <si>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</si>
  <si>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</si>
  <si>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</si>
  <si>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</si>
  <si>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</si>
  <si>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</si>
  <si>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</si>
  <si>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</si>
  <si>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</si>
  <si>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</si>
  <si>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</si>
  <si>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</si>
  <si>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</si>
  <si>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</si>
  <si>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</si>
  <si>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</si>
  <si>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</si>
  <si>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</si>
  <si>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</si>
  <si>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</si>
  <si>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</si>
  <si>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</si>
  <si>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</si>
  <si>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</si>
  <si>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</si>
  <si>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</si>
  <si>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</si>
  <si>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</si>
  <si>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</si>
  <si>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</si>
  <si>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</si>
  <si>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</si>
  <si>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</si>
  <si>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</si>
  <si>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</si>
  <si>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</si>
  <si>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</si>
  <si>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</si>
  <si>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</si>
  <si>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</si>
  <si>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</si>
  <si>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</si>
  <si>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</si>
  <si>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</si>
  <si>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</si>
  <si>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</si>
  <si>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</si>
  <si>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</si>
  <si>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</si>
  <si>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</si>
  <si>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</si>
  <si>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</si>
  <si>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</si>
  <si>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</si>
  <si>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</si>
  <si>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</si>
  <si>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</si>
  <si>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</si>
  <si>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</si>
  <si>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</si>
  <si>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</si>
  <si>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</si>
  <si>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</si>
  <si>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</si>
  <si>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</si>
  <si>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</si>
  <si>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</si>
  <si>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</si>
  <si>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</si>
  <si>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</si>
  <si>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</si>
  <si>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</si>
  <si>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</si>
  <si>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</si>
  <si>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</si>
  <si>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</si>
  <si>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</si>
  <si>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</si>
  <si>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</si>
  <si>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</si>
  <si>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</si>
  <si>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</si>
  <si>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</si>
  <si>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</si>
  <si>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</si>
  <si>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</si>
  <si>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</si>
  <si>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</si>
  <si>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</si>
  <si>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</si>
  <si>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</si>
  <si>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</si>
  <si>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</si>
  <si>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</si>
  <si>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</si>
  <si>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</si>
  <si>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</si>
  <si>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</si>
  <si>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</si>
  <si>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</si>
  <si>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</si>
  <si>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</si>
  <si>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</si>
  <si>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</si>
  <si>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</si>
  <si>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</si>
  <si>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</si>
  <si>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</si>
  <si>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</si>
  <si>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</si>
  <si>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</si>
  <si>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</si>
  <si>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</si>
  <si>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</si>
  <si>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</si>
  <si>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</si>
  <si>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</si>
  <si>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</si>
  <si>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</si>
  <si>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</si>
  <si>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</si>
  <si>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</si>
  <si>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</si>
  <si>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</si>
  <si>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</si>
  <si>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</si>
  <si>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</si>
  <si>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</si>
  <si>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</si>
  <si>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</si>
  <si>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</si>
  <si>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</si>
  <si>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</si>
  <si>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</si>
  <si>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</si>
  <si>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</si>
  <si>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</si>
  <si>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</si>
  <si>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</si>
  <si>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</si>
  <si>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</si>
  <si>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</si>
  <si>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</si>
  <si>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</si>
  <si>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</si>
  <si>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</si>
  <si>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</si>
  <si>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</si>
  <si>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</si>
  <si>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</si>
  <si>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</si>
  <si>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</si>
  <si>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</si>
  <si>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</si>
  <si>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</si>
  <si>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</si>
  <si>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</si>
  <si>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</si>
  <si>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</si>
  <si>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</si>
  <si>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</si>
  <si>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</si>
  <si>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</si>
  <si>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</si>
  <si>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</si>
  <si>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</si>
  <si>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</si>
  <si>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</si>
  <si>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</si>
  <si>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</si>
  <si>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</si>
  <si>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</si>
  <si>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</si>
  <si>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</si>
  <si>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</si>
  <si>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</si>
  <si>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</si>
  <si>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</si>
  <si>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</si>
  <si>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</si>
  <si>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</si>
  <si>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</si>
  <si>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</si>
  <si>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</si>
  <si>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</si>
  <si>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</si>
  <si>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</si>
  <si>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</si>
  <si>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</si>
  <si>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</si>
  <si>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</si>
  <si>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</si>
  <si>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</si>
  <si>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</si>
  <si>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</si>
  <si>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</si>
  <si>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</si>
  <si>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</si>
  <si>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</si>
  <si>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</si>
  <si>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</si>
  <si>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</si>
  <si>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</si>
  <si>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</si>
  <si>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</si>
  <si>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</si>
  <si>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</si>
  <si>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</si>
  <si>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</si>
  <si>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</si>
  <si>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</si>
  <si>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</si>
  <si>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</si>
  <si>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</si>
  <si>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</si>
  <si>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</si>
  <si>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</si>
  <si>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</si>
  <si>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</si>
  <si>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</si>
  <si>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</si>
  <si>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</si>
  <si>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</si>
  <si>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</si>
  <si>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</si>
  <si>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</si>
  <si>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</si>
  <si>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</si>
  <si>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</si>
  <si>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</si>
  <si>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</si>
  <si>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</si>
  <si>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</si>
  <si>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</si>
  <si>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</si>
  <si>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</si>
  <si>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</si>
  <si>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</si>
  <si>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</si>
  <si>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</si>
  <si>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</si>
  <si>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</si>
  <si>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</si>
  <si>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</si>
  <si>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</si>
  <si>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</si>
  <si>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</si>
  <si>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</si>
  <si>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</si>
  <si>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</si>
  <si>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</si>
  <si>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</si>
  <si>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</si>
  <si>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</si>
  <si>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</si>
  <si>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</si>
  <si>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</si>
  <si>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</si>
  <si>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</si>
  <si>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</si>
  <si>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</si>
  <si>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</si>
  <si>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</si>
  <si>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</si>
  <si>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</si>
  <si>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</si>
  <si>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</si>
  <si>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</si>
  <si>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</si>
  <si>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</si>
  <si>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</si>
  <si>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</si>
  <si>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</si>
  <si>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</si>
  <si>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</si>
  <si>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</si>
  <si>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</si>
  <si>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</si>
  <si>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</si>
  <si>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</si>
  <si>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</si>
  <si>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</si>
  <si>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</si>
  <si>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</si>
  <si>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</si>
  <si>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</si>
  <si>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</si>
  <si>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</si>
  <si>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</si>
  <si>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</si>
  <si>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</si>
  <si>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</si>
  <si>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</si>
  <si>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</si>
  <si>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</si>
  <si>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</si>
  <si>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</si>
  <si>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</si>
  <si>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</si>
  <si>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</si>
  <si>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</si>
  <si>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</si>
  <si>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</si>
  <si>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</si>
  <si>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</si>
  <si>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</si>
  <si>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</si>
  <si>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</si>
  <si>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</si>
  <si>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</si>
  <si>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</si>
  <si>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</si>
  <si>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</si>
  <si>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</si>
  <si>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</si>
  <si>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</si>
  <si>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</si>
  <si>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</si>
  <si>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</si>
  <si>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</si>
  <si>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</si>
  <si>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</si>
  <si>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</si>
  <si>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</si>
  <si>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</si>
  <si>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</si>
  <si>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</si>
  <si>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</si>
  <si>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</si>
  <si>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</si>
  <si>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</si>
  <si>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</si>
  <si>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</si>
  <si>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</si>
  <si>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</si>
  <si>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</si>
  <si>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</si>
  <si>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</si>
  <si>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</si>
  <si>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</si>
  <si>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</si>
  <si>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</si>
  <si>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</si>
  <si>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</si>
  <si>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</si>
  <si>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</si>
  <si>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</si>
  <si>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</si>
  <si>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</si>
  <si>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</si>
  <si>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</si>
  <si>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</si>
  <si>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</si>
  <si>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</si>
  <si>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</si>
  <si>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</si>
  <si>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</si>
  <si>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</si>
  <si>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</si>
  <si>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</si>
  <si>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</si>
  <si>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</si>
  <si>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</si>
  <si>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</si>
  <si>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</si>
  <si>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</si>
  <si>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</si>
  <si>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</si>
  <si>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</si>
  <si>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</si>
  <si>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</si>
  <si>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</si>
  <si>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</si>
  <si>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</si>
  <si>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</si>
  <si>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</si>
  <si>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</si>
  <si>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</si>
  <si>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</si>
  <si>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</si>
  <si>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</si>
  <si>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</si>
  <si>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</si>
  <si>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</si>
  <si>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</si>
  <si>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</si>
  <si>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</si>
  <si>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</si>
  <si>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</si>
  <si>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</si>
  <si>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</si>
  <si>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</si>
  <si>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</si>
  <si>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</si>
  <si>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</si>
  <si>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</si>
  <si>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</si>
  <si>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</si>
  <si>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</si>
  <si>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</si>
  <si>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</si>
  <si>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</si>
  <si>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</si>
  <si>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</si>
  <si>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</si>
  <si>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</si>
  <si>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</si>
  <si>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</si>
  <si>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</si>
  <si>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</si>
  <si>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</si>
  <si>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</si>
  <si>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</si>
  <si>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</si>
  <si>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</si>
  <si>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</si>
  <si>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</si>
  <si>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</si>
  <si>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</si>
  <si>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</si>
  <si>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</si>
  <si>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</si>
  <si>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</si>
  <si>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</si>
  <si>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</si>
  <si>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</si>
  <si>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</si>
  <si>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</si>
  <si>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</si>
  <si>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</si>
  <si>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</si>
  <si>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</si>
  <si>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</si>
  <si>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</si>
  <si>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</si>
  <si>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</si>
  <si>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</si>
  <si>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</si>
  <si>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</si>
  <si>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</si>
  <si>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</si>
  <si>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</si>
  <si>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</si>
  <si>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</si>
  <si>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</si>
  <si>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</si>
  <si>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</si>
  <si>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</si>
  <si>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</si>
  <si>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</si>
  <si>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</si>
  <si>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</si>
  <si>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</si>
  <si>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</si>
  <si>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</si>
  <si>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</si>
  <si>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</si>
  <si>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</si>
  <si>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</si>
  <si>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</si>
  <si>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</si>
  <si>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</si>
  <si>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</si>
  <si>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</si>
  <si>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</si>
  <si>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</si>
  <si>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</si>
  <si>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</si>
  <si>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</si>
  <si>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</si>
  <si>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</si>
  <si>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</si>
  <si>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</si>
  <si>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</si>
  <si>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</si>
  <si>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</si>
  <si>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</si>
  <si>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</si>
  <si>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</si>
  <si>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</si>
  <si>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</si>
  <si>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</si>
  <si>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</si>
  <si>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</si>
  <si>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</si>
  <si>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</si>
  <si>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</si>
  <si>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</si>
  <si>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</si>
  <si>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</si>
  <si>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</si>
  <si>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</si>
  <si>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</si>
  <si>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</si>
  <si>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</si>
  <si>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</si>
  <si>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</si>
  <si>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</si>
  <si>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</si>
  <si>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</si>
  <si>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</si>
  <si>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</si>
  <si>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</si>
  <si>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</si>
  <si>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</si>
  <si>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</si>
  <si>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</si>
  <si>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</si>
  <si>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</si>
  <si>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</si>
  <si>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</si>
  <si>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</si>
  <si>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</si>
  <si>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</si>
  <si>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</si>
  <si>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</si>
  <si>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</si>
  <si>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</si>
  <si>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</si>
  <si>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</si>
  <si>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</si>
  <si>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</si>
  <si>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</si>
  <si>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</si>
  <si>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</si>
  <si>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</si>
  <si>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</si>
  <si>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</si>
  <si>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</si>
  <si>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</si>
  <si>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</si>
  <si>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</si>
  <si>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</si>
  <si>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</si>
  <si>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</si>
  <si>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</si>
  <si>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</si>
  <si>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</si>
  <si>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</si>
  <si>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</si>
  <si>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</si>
  <si>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</si>
  <si>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</si>
  <si>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</si>
  <si>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</si>
  <si>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</si>
  <si>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</si>
  <si>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</si>
  <si>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</si>
  <si>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</si>
  <si>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</si>
  <si>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</si>
  <si>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</si>
  <si>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</si>
  <si>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</si>
  <si>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</si>
  <si>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</si>
  <si>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</si>
  <si>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</si>
  <si>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</si>
  <si>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</si>
  <si>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</si>
  <si>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</si>
  <si>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</si>
  <si>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</si>
  <si>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</si>
  <si>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</si>
  <si>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</si>
  <si>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</si>
  <si>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</si>
  <si>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</si>
  <si>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</si>
  <si>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</si>
  <si>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</si>
  <si>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</si>
  <si>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</si>
  <si>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</si>
  <si>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</si>
  <si>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</si>
  <si>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</si>
  <si>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</si>
  <si>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</si>
  <si>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</si>
  <si>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</si>
  <si>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</si>
  <si>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</si>
  <si>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</si>
  <si>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</si>
  <si>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</si>
  <si>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</si>
  <si>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</si>
  <si>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</si>
  <si>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</si>
  <si>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</si>
  <si>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</si>
  <si>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</si>
  <si>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</si>
  <si>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</si>
  <si>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</si>
  <si>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</si>
  <si>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</si>
  <si>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</si>
  <si>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</si>
  <si>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</si>
  <si>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</si>
  <si>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</si>
  <si>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</si>
  <si>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</si>
  <si>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</si>
  <si>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</si>
  <si>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</si>
  <si>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</si>
  <si>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</si>
  <si>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</si>
  <si>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</si>
  <si>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</si>
  <si>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</si>
  <si>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</si>
  <si>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</si>
  <si>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</si>
  <si>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</si>
  <si>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</si>
  <si>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</si>
  <si>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</si>
  <si>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</si>
  <si>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</si>
  <si>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</si>
  <si>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</si>
  <si>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</si>
  <si>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</si>
  <si>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</si>
  <si>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</si>
  <si>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</si>
  <si>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</si>
  <si>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</si>
  <si>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</si>
  <si>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</si>
  <si>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</si>
  <si>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</si>
  <si>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</si>
  <si>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</si>
  <si>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</si>
  <si>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</si>
  <si>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</si>
  <si>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</si>
  <si>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</si>
  <si>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</si>
  <si>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</si>
  <si>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</si>
  <si>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</si>
  <si>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</si>
  <si>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</si>
  <si>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</si>
  <si>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</si>
  <si>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</si>
  <si>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</si>
  <si>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</si>
  <si>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</si>
  <si>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</si>
  <si>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</si>
  <si>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</si>
  <si>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</si>
  <si>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</si>
  <si>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</si>
  <si>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</si>
  <si>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</si>
  <si>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</si>
  <si>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</si>
  <si>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</si>
  <si>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</si>
  <si>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</si>
  <si>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</si>
  <si>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</si>
  <si>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</si>
  <si>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</si>
  <si>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</si>
  <si>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</si>
  <si>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</si>
  <si>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</si>
  <si>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</si>
  <si>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</si>
  <si>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</si>
  <si>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</si>
  <si>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</si>
  <si>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</si>
  <si>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</si>
  <si>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</si>
  <si>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</si>
  <si>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</si>
  <si>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</si>
  <si>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</si>
  <si>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</si>
  <si>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</si>
  <si>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</si>
  <si>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</si>
  <si>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</si>
  <si>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</si>
  <si>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</si>
  <si>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</si>
  <si>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</si>
  <si>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</si>
  <si>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</si>
  <si>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</si>
  <si>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</si>
  <si>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</si>
  <si>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</si>
  <si>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</si>
  <si>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</si>
  <si>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</si>
  <si>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</si>
  <si>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</si>
  <si>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</si>
  <si>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</si>
  <si>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</si>
  <si>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</si>
  <si>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</si>
  <si>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</si>
  <si>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</si>
  <si>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</si>
  <si>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</si>
  <si>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</si>
  <si>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</si>
  <si>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</si>
  <si>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</si>
  <si>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</si>
  <si>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</si>
  <si>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</si>
  <si>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</si>
  <si>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</si>
  <si>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</si>
  <si>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</si>
  <si>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</si>
  <si>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</si>
  <si>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</si>
  <si>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</si>
  <si>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</si>
  <si>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</si>
  <si>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</si>
  <si>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</si>
  <si>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</si>
  <si>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</si>
  <si>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</si>
  <si>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</si>
  <si>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</si>
  <si>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</si>
  <si>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</si>
  <si>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</si>
  <si>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</si>
  <si>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</si>
  <si>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</si>
  <si>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</si>
  <si>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</si>
  <si>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</si>
  <si>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</si>
  <si>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</si>
  <si>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</si>
  <si>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</si>
  <si>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</si>
  <si>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</si>
  <si>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</si>
  <si>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</si>
  <si>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</si>
  <si>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</si>
  <si>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</si>
  <si>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</si>
  <si>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</si>
  <si>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</si>
  <si>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</si>
  <si>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</si>
  <si>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</si>
  <si>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</si>
  <si>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</si>
  <si>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</si>
  <si>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</si>
  <si>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</si>
  <si>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</si>
  <si>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</si>
  <si>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</si>
  <si>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</si>
  <si>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</si>
  <si>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</si>
  <si>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</si>
  <si>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</si>
  <si>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</si>
  <si>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</si>
  <si>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</si>
  <si>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</si>
  <si>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</si>
  <si>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</si>
  <si>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</si>
  <si>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</si>
  <si>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</si>
  <si>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</si>
  <si>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</si>
  <si>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</si>
  <si>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</si>
  <si>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</si>
  <si>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</si>
  <si>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</si>
  <si>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</si>
  <si>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</si>
  <si>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</si>
  <si>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</si>
  <si>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</si>
  <si>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</si>
  <si>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</si>
  <si>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</si>
  <si>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</si>
  <si>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</si>
  <si>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</si>
  <si>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</si>
  <si>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</si>
  <si>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</si>
  <si>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</si>
  <si>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</si>
  <si>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</si>
  <si>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</si>
  <si>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</si>
  <si>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</si>
  <si>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</si>
  <si>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</si>
  <si>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</si>
  <si>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</si>
  <si>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</si>
  <si>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</si>
  <si>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</si>
  <si>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</si>
  <si>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</si>
  <si>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</si>
  <si>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</si>
  <si>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</si>
  <si>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</si>
  <si>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</si>
  <si>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</si>
  <si>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</si>
  <si>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</si>
  <si>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</si>
  <si>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</si>
  <si>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</si>
  <si>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</si>
  <si>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</si>
  <si>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</si>
  <si>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</si>
  <si>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</si>
  <si>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</si>
  <si>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</si>
  <si>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</si>
  <si>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</si>
  <si>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</si>
  <si>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</si>
  <si>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</si>
  <si>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</si>
  <si>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</si>
  <si>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</si>
  <si>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</si>
  <si>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</si>
  <si>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</si>
  <si>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</si>
  <si>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</si>
  <si>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</si>
  <si>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</si>
  <si>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</si>
  <si>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</si>
  <si>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</si>
  <si>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</si>
  <si>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</si>
  <si>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</si>
  <si>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</si>
  <si>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</si>
  <si>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</si>
  <si>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</si>
  <si>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</si>
  <si>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</si>
  <si>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</si>
  <si>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</si>
  <si>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</si>
  <si>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</si>
  <si>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</si>
  <si>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</si>
  <si>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</si>
  <si>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</si>
  <si>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</si>
  <si>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</si>
  <si>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</si>
  <si>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</si>
  <si>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</si>
  <si>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</si>
  <si>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</si>
  <si>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</si>
  <si>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</si>
  <si>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</si>
  <si>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</si>
  <si>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</si>
  <si>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</si>
  <si>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</si>
  <si>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</si>
  <si>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</si>
  <si>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</si>
  <si>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</si>
  <si>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</si>
  <si>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</si>
  <si>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</si>
  <si>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</si>
  <si>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</si>
  <si>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</si>
  <si>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</si>
  <si>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</si>
  <si>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</si>
  <si>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</si>
  <si>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</si>
  <si>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</si>
  <si>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</si>
  <si>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</si>
  <si>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</si>
  <si>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</si>
  <si>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</si>
  <si>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</si>
  <si>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</si>
  <si>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</si>
  <si>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</si>
  <si>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</si>
  <si>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</si>
  <si>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</si>
  <si>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</si>
  <si>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</si>
  <si>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</si>
  <si>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</si>
  <si>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</si>
  <si>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</si>
  <si>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</si>
  <si>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</si>
  <si>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</si>
  <si>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</si>
  <si>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</si>
  <si>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</si>
  <si>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</si>
  <si>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</si>
  <si>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</si>
  <si>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</si>
  <si>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</si>
  <si>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</si>
  <si>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</si>
  <si>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</si>
  <si>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</si>
  <si>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</si>
  <si>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</si>
  <si>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</si>
  <si>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</si>
  <si>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</si>
  <si>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</si>
  <si>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</si>
  <si>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</si>
  <si>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</si>
  <si>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</si>
  <si>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</si>
  <si>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</si>
  <si>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</si>
  <si>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</si>
  <si>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</si>
  <si>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</si>
  <si>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</si>
  <si>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</si>
  <si>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</si>
  <si>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</si>
  <si>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</si>
  <si>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</si>
  <si>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</si>
  <si>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</si>
  <si>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</si>
  <si>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</si>
  <si>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</si>
  <si>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</si>
  <si>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</si>
  <si>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</si>
  <si>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</si>
  <si>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</si>
  <si>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</si>
  <si>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</si>
  <si>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</si>
  <si>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</si>
  <si>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</si>
  <si>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</si>
  <si>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</si>
  <si>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</si>
  <si>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</si>
  <si>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</si>
  <si>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</si>
  <si>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</si>
  <si>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</si>
  <si>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</si>
  <si>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</si>
  <si>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</si>
  <si>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</si>
  <si>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</si>
  <si>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</si>
  <si>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</si>
  <si>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</si>
  <si>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</si>
  <si>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</si>
  <si>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</si>
  <si>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</si>
  <si>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</si>
  <si>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</si>
  <si>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</si>
  <si>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</si>
  <si>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</si>
  <si>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</si>
  <si>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</si>
  <si>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</si>
  <si>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</si>
  <si>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</si>
  <si>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</si>
  <si>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</si>
  <si>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</si>
  <si>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</si>
  <si>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</si>
  <si>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</si>
  <si>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</si>
  <si>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</si>
  <si>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</si>
  <si>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</si>
  <si>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</si>
  <si>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</si>
  <si>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</si>
  <si>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</si>
  <si>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</si>
  <si>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</si>
  <si>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</si>
  <si>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</si>
  <si>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</si>
  <si>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</si>
  <si>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</si>
  <si>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</si>
  <si>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</si>
  <si>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</si>
  <si>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</si>
  <si>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</si>
  <si>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</si>
  <si>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</si>
  <si>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</si>
  <si>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</si>
  <si>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</si>
  <si>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</si>
  <si>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</si>
  <si>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</si>
  <si>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</si>
  <si>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</si>
  <si>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</si>
  <si>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</si>
  <si>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</si>
  <si>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</si>
  <si>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</si>
  <si>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</si>
  <si>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</si>
  <si>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</si>
  <si>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</si>
  <si>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</si>
  <si>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</si>
  <si>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</si>
  <si>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</si>
  <si>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</si>
  <si>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</si>
  <si>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</si>
  <si>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</si>
  <si>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</si>
  <si>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</si>
  <si>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</si>
  <si>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</si>
  <si>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</si>
  <si>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</si>
  <si>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</si>
  <si>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</si>
  <si>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</si>
  <si>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</si>
  <si>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</si>
  <si>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</si>
  <si>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</si>
  <si>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</si>
  <si>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</si>
  <si>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</si>
  <si>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</si>
  <si>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</si>
  <si>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</si>
  <si>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</si>
  <si>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</si>
  <si>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</si>
  <si>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</si>
  <si>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</si>
  <si>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</si>
  <si>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</si>
  <si>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</si>
  <si>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</si>
  <si>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</si>
  <si>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</si>
  <si>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</si>
  <si>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</si>
  <si>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</si>
  <si>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</si>
  <si>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</si>
  <si>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</si>
  <si>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</si>
  <si>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</si>
  <si>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</si>
  <si>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</si>
  <si>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</si>
  <si>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</si>
  <si>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</si>
  <si>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</si>
  <si>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</si>
  <si>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</si>
  <si>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</si>
  <si>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</si>
  <si>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</si>
  <si>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</si>
  <si>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</si>
  <si>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</si>
  <si>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</si>
  <si>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</si>
  <si>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</si>
  <si>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</si>
  <si>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</si>
  <si>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</si>
  <si>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</si>
  <si>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</si>
  <si>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</si>
  <si>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</si>
  <si>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</si>
  <si>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</si>
  <si>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</si>
  <si>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</si>
  <si>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</si>
  <si>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</si>
  <si>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</si>
  <si>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</si>
  <si>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</si>
  <si>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</si>
  <si>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</si>
  <si>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</si>
  <si>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</si>
  <si>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</si>
  <si>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</si>
  <si>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</si>
  <si>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</si>
  <si>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</si>
  <si>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</si>
  <si>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</si>
  <si>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</si>
  <si>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</si>
  <si>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</si>
  <si>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</si>
  <si>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</si>
  <si>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</si>
  <si>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</si>
  <si>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</si>
  <si>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</si>
  <si>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</si>
  <si>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</si>
  <si>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</si>
  <si>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</si>
  <si>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</si>
  <si>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</si>
  <si>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</si>
  <si>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</si>
  <si>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</si>
  <si>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</si>
  <si>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</si>
  <si>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</si>
  <si>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</si>
  <si>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</si>
  <si>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</si>
  <si>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</si>
  <si>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</si>
  <si>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</si>
  <si>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</si>
  <si>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</si>
  <si>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</si>
  <si>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</si>
  <si>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</si>
  <si>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</si>
  <si>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</si>
  <si>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</si>
  <si>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</si>
  <si>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</si>
  <si>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</si>
  <si>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</si>
  <si>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</si>
  <si>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</si>
  <si>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</si>
  <si>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</si>
  <si>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</si>
  <si>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</si>
  <si>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</si>
  <si>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</si>
  <si>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</si>
  <si>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</si>
  <si>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</si>
  <si>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</si>
  <si>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</si>
  <si>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</si>
  <si>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</si>
  <si>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</si>
  <si>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</si>
  <si>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</si>
  <si>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</si>
  <si>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</si>
  <si>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</si>
  <si>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</si>
  <si>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</si>
  <si>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</si>
  <si>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</si>
  <si>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</si>
  <si>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</si>
  <si>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</si>
  <si>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</si>
  <si>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</si>
  <si>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</si>
  <si>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</si>
  <si>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</si>
  <si>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</si>
  <si>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</si>
  <si>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</si>
  <si>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</si>
  <si>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</si>
  <si>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</si>
  <si>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</si>
  <si>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</si>
  <si>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</si>
  <si>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</si>
  <si>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</si>
  <si>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</si>
  <si>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</si>
  <si>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</si>
  <si>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</si>
  <si>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</si>
  <si>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</si>
  <si>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</si>
  <si>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</si>
  <si>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</si>
  <si>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</si>
  <si>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</si>
  <si>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</si>
  <si>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</si>
  <si>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</si>
  <si>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</si>
  <si>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</si>
  <si>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</si>
  <si>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</si>
  <si>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</si>
  <si>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</si>
  <si>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</si>
  <si>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</si>
  <si>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</si>
  <si>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</si>
  <si>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</si>
  <si>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</si>
  <si>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</si>
  <si>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</si>
  <si>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</si>
  <si>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</si>
  <si>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</si>
  <si>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</si>
  <si>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</si>
  <si>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</si>
  <si>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</si>
  <si>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</si>
  <si>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</si>
  <si>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</si>
  <si>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</si>
  <si>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</si>
  <si>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</si>
  <si>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</si>
  <si>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</si>
  <si>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</si>
  <si>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</si>
  <si>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</si>
  <si>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</si>
  <si>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</si>
  <si>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</si>
  <si>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</si>
  <si>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</si>
  <si>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</si>
  <si>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</si>
  <si>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</si>
  <si>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</si>
  <si>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</si>
  <si>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</si>
  <si>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</si>
  <si>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</si>
  <si>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</si>
  <si>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</si>
  <si>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</si>
  <si>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</si>
  <si>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</si>
  <si>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</si>
  <si>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</si>
  <si>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</si>
  <si>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</si>
  <si>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</si>
  <si>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</si>
  <si>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</si>
  <si>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</si>
  <si>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</si>
  <si>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</si>
  <si>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</si>
  <si>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</si>
  <si>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</si>
  <si>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</si>
  <si>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</si>
  <si>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</si>
  <si>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</si>
  <si>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</si>
  <si>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</si>
  <si>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</si>
  <si>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</si>
  <si>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</si>
  <si>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</si>
  <si>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</si>
  <si>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</si>
  <si>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</si>
  <si>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</si>
  <si>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</si>
  <si>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</si>
  <si>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</si>
  <si>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</si>
  <si>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</si>
  <si>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</si>
  <si>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</si>
  <si>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</si>
  <si>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</si>
  <si>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</si>
  <si>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</si>
  <si>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</si>
  <si>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</si>
  <si>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</si>
  <si>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</si>
  <si>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</si>
  <si>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</si>
  <si>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</si>
  <si>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</si>
  <si>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</si>
  <si>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</si>
  <si>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</si>
  <si>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</si>
  <si>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</si>
  <si>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</si>
  <si>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</si>
  <si>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</si>
  <si>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</si>
  <si>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</si>
  <si>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</si>
  <si>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</si>
  <si>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</si>
  <si>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</si>
  <si>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</si>
  <si>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</si>
  <si>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</si>
  <si>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</si>
  <si>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</si>
  <si>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</si>
  <si>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</si>
  <si>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</si>
  <si>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</si>
  <si>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</si>
  <si>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</si>
  <si>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</si>
  <si>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</si>
  <si>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</si>
  <si>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</si>
  <si>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</si>
  <si>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</si>
  <si>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</si>
  <si>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</si>
  <si>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</si>
  <si>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</si>
  <si>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</si>
  <si>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</si>
  <si>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</si>
  <si>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</si>
  <si>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</si>
  <si>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</si>
  <si>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</si>
  <si>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</si>
  <si>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</si>
  <si>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</si>
  <si>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</si>
  <si>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</si>
  <si>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</si>
  <si>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</si>
  <si>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</si>
  <si>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</si>
  <si>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</si>
  <si>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</si>
  <si>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</si>
  <si>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</si>
  <si>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</si>
  <si>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</si>
  <si>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</si>
  <si>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</si>
  <si>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</si>
  <si>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</si>
  <si>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</si>
  <si>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</si>
  <si>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</si>
  <si>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</si>
  <si>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</si>
  <si>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</si>
  <si>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</si>
  <si>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</si>
  <si>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</si>
  <si>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</si>
  <si>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</si>
  <si>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</si>
  <si>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</si>
  <si>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</si>
  <si>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</si>
  <si>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</si>
  <si>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</si>
  <si>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</si>
  <si>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</si>
  <si>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</si>
  <si>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</si>
  <si>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</si>
  <si>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</si>
  <si>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</si>
  <si>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</si>
  <si>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</si>
  <si>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</si>
  <si>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</si>
  <si>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</si>
  <si>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</si>
  <si>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</si>
  <si>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</si>
  <si>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</si>
  <si>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</si>
  <si>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</si>
  <si>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</si>
  <si>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</si>
  <si>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</si>
  <si>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</si>
  <si>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</si>
  <si>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</si>
  <si>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</si>
  <si>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</si>
  <si>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</si>
  <si>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</si>
  <si>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</si>
  <si>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</si>
  <si>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</si>
  <si>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</si>
  <si>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</si>
  <si>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</si>
  <si>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</si>
  <si>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</si>
  <si>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</si>
  <si>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</si>
  <si>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</si>
  <si>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</si>
  <si>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</si>
  <si>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</si>
  <si>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</si>
  <si>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</si>
  <si>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</si>
  <si>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</si>
  <si>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</si>
  <si>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</si>
  <si>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</si>
  <si>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</si>
  <si>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</si>
  <si>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</si>
  <si>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</si>
  <si>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</si>
  <si>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</si>
  <si>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</si>
  <si>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</si>
  <si>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</si>
  <si>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</si>
  <si>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</si>
  <si>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</si>
  <si>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</si>
  <si>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</si>
  <si>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</si>
  <si>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</si>
  <si>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</si>
  <si>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</si>
  <si>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</si>
  <si>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</si>
  <si>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</si>
  <si>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</si>
  <si>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</si>
  <si>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</si>
  <si>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</si>
  <si>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</si>
  <si>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</si>
  <si>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</si>
  <si>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</si>
  <si>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</si>
  <si>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</si>
  <si>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</si>
  <si>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</si>
  <si>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</si>
  <si>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</si>
  <si>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</si>
  <si>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</si>
  <si>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</si>
  <si>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</si>
  <si>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</si>
  <si>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</si>
  <si>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</si>
  <si>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</si>
  <si>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</si>
  <si>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</si>
  <si>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</si>
  <si>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</si>
  <si>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</si>
  <si>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</si>
  <si>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</si>
  <si>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</si>
  <si>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</si>
  <si>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</si>
  <si>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</si>
  <si>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</si>
  <si>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</si>
  <si>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</si>
  <si>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</si>
  <si>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</si>
  <si>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</si>
  <si>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</si>
  <si>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</si>
  <si>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</si>
  <si>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</si>
  <si>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</si>
  <si>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</si>
  <si>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</si>
  <si>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</si>
  <si>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</si>
  <si>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</si>
  <si>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</si>
  <si>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</si>
  <si>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</si>
  <si>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</si>
  <si>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</si>
  <si>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</si>
  <si>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</si>
  <si>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</si>
  <si>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</si>
  <si>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</si>
  <si>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</si>
  <si>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</si>
  <si>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</si>
  <si>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</si>
  <si>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</si>
  <si>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</si>
  <si>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</si>
  <si>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</si>
  <si>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</si>
  <si>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</si>
  <si>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</si>
  <si>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</si>
  <si>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</si>
  <si>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</si>
  <si>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</si>
  <si>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</si>
  <si>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</si>
  <si>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</si>
  <si>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</si>
  <si>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</si>
  <si>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</si>
  <si>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</si>
  <si>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</si>
  <si>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</si>
  <si>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</si>
  <si>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</si>
  <si>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</si>
  <si>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</si>
  <si>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</si>
  <si>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</si>
  <si>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</si>
  <si>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</si>
  <si>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</si>
  <si>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</si>
  <si>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</si>
  <si>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</si>
  <si>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</si>
  <si>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</si>
  <si>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</si>
  <si>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</si>
  <si>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</si>
  <si>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</si>
  <si>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</si>
  <si>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</si>
  <si>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</si>
  <si>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</si>
  <si>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</si>
  <si>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</si>
  <si>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</si>
  <si>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</si>
  <si>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</si>
  <si>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</si>
  <si>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</si>
  <si>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</si>
  <si>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</si>
  <si>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</si>
  <si>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</si>
  <si>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</si>
  <si>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</si>
  <si>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</si>
  <si>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</si>
  <si>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</si>
  <si>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</si>
  <si>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</si>
  <si>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</si>
  <si>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</si>
  <si>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</si>
  <si>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</si>
  <si>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</si>
  <si>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</si>
  <si>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</si>
  <si>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</si>
  <si>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</si>
  <si>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</si>
  <si>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</si>
  <si>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</si>
  <si>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</si>
  <si>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</si>
  <si>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</si>
  <si>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</si>
  <si>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</si>
  <si>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</si>
  <si>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</si>
  <si>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</si>
  <si>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</si>
  <si>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</si>
  <si>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</si>
  <si>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</si>
  <si>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</si>
  <si>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</si>
  <si>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</si>
  <si>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</si>
  <si>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</si>
  <si>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</si>
  <si>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</si>
  <si>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</si>
  <si>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</si>
  <si>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</si>
  <si>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</si>
  <si>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</si>
  <si>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</si>
  <si>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</si>
  <si>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</si>
  <si>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</si>
  <si>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</si>
  <si>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</si>
  <si>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</si>
  <si>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</si>
  <si>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</si>
  <si>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</si>
  <si>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</si>
  <si>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</si>
  <si>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</si>
  <si>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</si>
  <si>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</si>
  <si>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</si>
  <si>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</si>
  <si>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</si>
  <si>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</si>
  <si>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</si>
  <si>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</si>
  <si>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</si>
  <si>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</si>
  <si>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</si>
  <si>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</si>
  <si>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</si>
  <si>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</si>
  <si>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</si>
  <si>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</si>
  <si>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</si>
  <si>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</si>
  <si>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</si>
  <si>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</si>
  <si>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</si>
  <si>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</si>
  <si>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</si>
  <si>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</si>
  <si>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</si>
  <si>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</si>
  <si>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</si>
  <si>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</si>
  <si>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</si>
  <si>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</si>
  <si>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</si>
  <si>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</si>
  <si>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</si>
  <si>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</si>
  <si>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</si>
  <si>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</si>
  <si>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</si>
  <si>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</si>
  <si>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</si>
  <si>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</si>
  <si>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</si>
  <si>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</si>
  <si>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</si>
  <si>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</si>
  <si>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</si>
  <si>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</si>
  <si>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</si>
  <si>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</si>
  <si>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</si>
  <si>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</si>
  <si>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</si>
  <si>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</si>
  <si>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</si>
  <si>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</si>
  <si>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</si>
  <si>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</si>
  <si>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</si>
  <si>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</si>
  <si>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</si>
  <si>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</si>
  <si>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</si>
  <si>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</si>
  <si>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</si>
  <si>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</si>
  <si>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</si>
  <si>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</si>
  <si>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</si>
  <si>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</si>
  <si>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</si>
  <si>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</si>
  <si>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</si>
  <si>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</si>
  <si>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</si>
  <si>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</si>
  <si>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</si>
  <si>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</si>
  <si>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</si>
  <si>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</si>
  <si>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</si>
  <si>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</si>
  <si>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</si>
  <si>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</si>
  <si>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</si>
  <si>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</si>
  <si>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</si>
  <si>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</si>
  <si>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</si>
  <si>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</si>
  <si>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</si>
  <si>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</si>
  <si>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</si>
  <si>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</si>
  <si>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</si>
  <si>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</si>
  <si>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</si>
  <si>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</si>
  <si>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</si>
  <si>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</si>
  <si>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</si>
  <si>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</si>
  <si>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</si>
  <si>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</si>
  <si>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</si>
  <si>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</si>
  <si>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</si>
  <si>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</si>
  <si>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</si>
  <si>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</si>
  <si>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</si>
  <si>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</si>
  <si>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</si>
  <si>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</si>
  <si>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</si>
  <si>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</si>
  <si>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</si>
  <si>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</si>
  <si>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</si>
  <si>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</si>
  <si>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</si>
  <si>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</si>
  <si>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</si>
  <si>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</si>
  <si>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</si>
  <si>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</si>
  <si>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</si>
  <si>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</si>
  <si>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</si>
  <si>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</si>
  <si>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</si>
  <si>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</si>
  <si>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</si>
  <si>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</si>
  <si>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</si>
  <si>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</si>
  <si>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</si>
  <si>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</si>
  <si>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</si>
  <si>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</si>
  <si>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</si>
  <si>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</si>
  <si>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</si>
  <si>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</si>
  <si>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</si>
  <si>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</si>
  <si>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</si>
  <si>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</si>
  <si>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</si>
  <si>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</si>
  <si>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</si>
  <si>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</si>
  <si>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</si>
  <si>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</si>
  <si>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</si>
  <si>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</si>
  <si>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</si>
  <si>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</si>
  <si>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</si>
  <si>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</si>
  <si>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</si>
  <si>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</si>
  <si>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</si>
  <si>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</si>
  <si>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</si>
  <si>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</si>
  <si>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</si>
  <si>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</si>
  <si>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</si>
  <si>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</si>
  <si>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</si>
  <si>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</si>
  <si>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</si>
  <si>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</si>
  <si>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</si>
  <si>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</si>
  <si>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</si>
  <si>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</si>
  <si>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</si>
  <si>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</si>
  <si>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</si>
  <si>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</si>
  <si>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</si>
  <si>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</si>
  <si>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</si>
  <si>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</si>
  <si>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</si>
  <si>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</si>
  <si>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</si>
  <si>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</si>
  <si>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</si>
  <si>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</si>
  <si>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</si>
  <si>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</si>
  <si>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</si>
  <si>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</si>
  <si>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</si>
  <si>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</si>
  <si>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</si>
  <si>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</si>
  <si>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</si>
  <si>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</si>
  <si>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</si>
  <si>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</si>
  <si>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</si>
  <si>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</si>
  <si>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</si>
  <si>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</si>
  <si>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</si>
  <si>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</si>
  <si>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</si>
  <si>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</si>
  <si>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</si>
  <si>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</si>
  <si>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</si>
  <si>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</si>
  <si>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</si>
  <si>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</si>
  <si>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</si>
  <si>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</si>
  <si>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</si>
  <si>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</si>
  <si>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</si>
  <si>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</si>
  <si>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</si>
  <si>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</si>
  <si>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</si>
  <si>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</si>
  <si>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</si>
  <si>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</si>
  <si>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</si>
  <si>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</si>
  <si>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</si>
  <si>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</si>
  <si>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</si>
  <si>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</si>
  <si>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</si>
  <si>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</si>
  <si>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</si>
  <si>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</si>
  <si>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</si>
  <si>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</si>
  <si>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</si>
  <si>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</si>
  <si>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</si>
  <si>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</si>
  <si>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</si>
  <si>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</si>
  <si>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</si>
  <si>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</si>
  <si>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</si>
  <si>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</si>
  <si>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</si>
  <si>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</si>
  <si>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</si>
  <si>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</si>
  <si>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</si>
  <si>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</si>
  <si>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</si>
  <si>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</si>
  <si>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</si>
  <si>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</si>
  <si>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</si>
  <si>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</si>
  <si>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</si>
  <si>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</si>
  <si>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</si>
  <si>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</si>
  <si>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</si>
  <si>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</si>
  <si>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</si>
  <si>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</si>
  <si>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</si>
  <si>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</si>
  <si>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</si>
  <si>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</si>
  <si>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</si>
  <si>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</si>
  <si>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</si>
  <si>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</si>
  <si>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</si>
  <si>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</si>
  <si>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</si>
  <si>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</si>
  <si>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</si>
  <si>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</si>
  <si>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</si>
  <si>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</si>
  <si>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</si>
  <si>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</si>
  <si>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</si>
  <si>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</si>
  <si>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</si>
  <si>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</si>
  <si>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</si>
  <si>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</si>
  <si>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</si>
  <si>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</si>
  <si>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</si>
  <si>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</si>
  <si>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</si>
  <si>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</si>
  <si>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</si>
  <si>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</si>
  <si>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</si>
  <si>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</si>
  <si>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</si>
  <si>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</si>
  <si>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</si>
  <si>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</si>
  <si>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</si>
  <si>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</si>
  <si>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</si>
  <si>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</si>
  <si>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</si>
  <si>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</si>
  <si>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</si>
  <si>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</si>
  <si>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</si>
  <si>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</si>
  <si>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</si>
  <si>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</si>
  <si>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</si>
  <si>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</si>
  <si>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</si>
  <si>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</si>
  <si>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</si>
  <si>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</si>
  <si>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</si>
  <si>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</si>
  <si>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</si>
  <si>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</si>
  <si>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</si>
  <si>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</si>
  <si>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</si>
  <si>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</si>
  <si>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</si>
  <si>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</si>
  <si>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</si>
  <si>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</si>
  <si>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</si>
  <si>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</si>
  <si>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</si>
  <si>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</si>
  <si>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</si>
  <si>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</si>
  <si>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</si>
  <si>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</si>
  <si>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</si>
  <si>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</si>
  <si>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</si>
  <si>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</si>
  <si>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</si>
  <si>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</si>
  <si>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</si>
  <si>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</si>
  <si>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</si>
  <si>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</si>
  <si>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</si>
  <si>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</si>
  <si>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</si>
  <si>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</si>
  <si>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</si>
  <si>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</si>
  <si>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</si>
  <si>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</si>
  <si>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</si>
  <si>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</si>
  <si>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</si>
  <si>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</si>
  <si>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</si>
  <si>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</si>
  <si>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</si>
  <si>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</si>
  <si>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</si>
  <si>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</si>
  <si>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</si>
  <si>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</si>
  <si>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</si>
  <si>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</si>
  <si>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</si>
  <si>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</si>
  <si>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</si>
  <si>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</si>
  <si>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</si>
  <si>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</si>
  <si>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</si>
  <si>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</si>
  <si>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</si>
  <si>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</si>
  <si>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</si>
  <si>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</si>
  <si>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</si>
  <si>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</si>
  <si>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</si>
  <si>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</si>
  <si>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</si>
  <si>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</si>
  <si>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</si>
  <si>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</si>
  <si>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</si>
  <si>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</si>
  <si>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</si>
  <si>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</si>
  <si>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</si>
  <si>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</si>
  <si>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</si>
  <si>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</si>
  <si>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</si>
  <si>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</si>
  <si>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</si>
  <si>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</si>
  <si>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</si>
  <si>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</si>
  <si>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</si>
  <si>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</si>
  <si>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</si>
  <si>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</si>
  <si>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</si>
  <si>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</si>
  <si>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</si>
  <si>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</si>
  <si>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</si>
  <si>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</si>
  <si>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</si>
  <si>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</si>
  <si>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</si>
  <si>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</si>
  <si>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</si>
  <si>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</si>
  <si>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</si>
  <si>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</si>
  <si>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</si>
  <si>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</si>
  <si>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</si>
  <si>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</si>
  <si>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</si>
  <si>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</si>
  <si>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</si>
  <si>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</si>
  <si>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</si>
  <si>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</si>
  <si>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</si>
  <si>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</si>
  <si>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</si>
  <si>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</si>
  <si>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</si>
  <si>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</si>
  <si>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</si>
  <si>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</si>
  <si>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</si>
  <si>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</si>
  <si>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</si>
  <si>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</si>
  <si>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</si>
  <si>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</si>
  <si>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</si>
  <si>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</si>
  <si>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</si>
  <si>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</si>
  <si>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</si>
  <si>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</si>
  <si>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</si>
  <si>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</si>
  <si>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</si>
  <si>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</si>
  <si>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</si>
  <si>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</si>
  <si>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</si>
  <si>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</si>
  <si>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</si>
  <si>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</si>
  <si>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</si>
  <si>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</si>
  <si>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</si>
  <si>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</si>
  <si>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</si>
  <si>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</si>
  <si>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</si>
  <si>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</si>
  <si>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</si>
  <si>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</si>
  <si>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</si>
  <si>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</si>
  <si>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</si>
  <si>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</si>
  <si>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</si>
  <si>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</si>
  <si>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</si>
  <si>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</si>
  <si>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</si>
  <si>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</si>
  <si>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</si>
  <si>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</si>
  <si>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</si>
  <si>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</si>
  <si>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</si>
  <si>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</si>
  <si>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</si>
  <si>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</si>
  <si>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</si>
  <si>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</si>
  <si>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</si>
  <si>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</si>
  <si>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</si>
  <si>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</si>
  <si>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</si>
  <si>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</si>
  <si>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</si>
  <si>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</si>
  <si>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</si>
  <si>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</si>
  <si>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</si>
  <si>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</si>
  <si>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</si>
  <si>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</si>
  <si>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</si>
  <si>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</si>
  <si>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</si>
  <si>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</si>
  <si>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</si>
  <si>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</si>
  <si>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</si>
  <si>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</si>
  <si>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</si>
  <si>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</si>
  <si>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</si>
  <si>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</si>
  <si>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</si>
  <si>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</si>
  <si>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</si>
  <si>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</si>
  <si>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</si>
  <si>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</si>
  <si>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</si>
  <si>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</si>
  <si>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</si>
  <si>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</si>
  <si>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</si>
  <si>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</si>
  <si>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</si>
  <si>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</si>
  <si>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</si>
  <si>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</si>
  <si>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</si>
  <si>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</si>
  <si>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</si>
  <si>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</si>
  <si>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</si>
  <si>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</si>
  <si>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</si>
  <si>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</si>
  <si>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</si>
  <si>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</si>
  <si>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</si>
  <si>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</si>
  <si>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</si>
  <si>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</si>
  <si>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</si>
  <si>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</si>
  <si>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</si>
  <si>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</si>
  <si>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</si>
  <si>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</si>
  <si>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</si>
  <si>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</si>
  <si>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</si>
  <si>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</si>
  <si>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</si>
  <si>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</si>
  <si>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</si>
  <si>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</si>
  <si>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</si>
  <si>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</si>
  <si>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</si>
  <si>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</si>
  <si>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</si>
  <si>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</si>
  <si>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</si>
  <si>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</si>
  <si>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</si>
  <si>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</si>
  <si>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</si>
  <si>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</si>
  <si>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</si>
  <si>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</si>
  <si>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</si>
  <si>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</si>
  <si>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</si>
  <si>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</si>
  <si>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</si>
  <si>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</si>
  <si>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</si>
  <si>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</si>
  <si>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</si>
  <si>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</si>
  <si>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</si>
  <si>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</si>
  <si>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</si>
  <si>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</si>
  <si>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</si>
  <si>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</si>
  <si>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</si>
  <si>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</si>
  <si>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</si>
  <si>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</si>
  <si>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</si>
  <si>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</si>
  <si>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</si>
  <si>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</si>
  <si>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</si>
  <si>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</si>
  <si>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</si>
  <si>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</si>
  <si>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</si>
  <si>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</si>
  <si>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</si>
  <si>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</si>
  <si>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</si>
  <si>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</si>
  <si>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</si>
  <si>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</si>
  <si>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</si>
  <si>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</si>
  <si>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</si>
  <si>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</si>
  <si>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</si>
  <si>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</si>
  <si>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</si>
  <si>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</si>
  <si>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</si>
  <si>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</si>
  <si>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</si>
  <si>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</si>
  <si>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</si>
  <si>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</si>
  <si>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</si>
  <si>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</si>
  <si>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</si>
  <si>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</si>
  <si>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</si>
  <si>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</si>
  <si>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</si>
  <si>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</si>
  <si>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</si>
  <si>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</si>
  <si>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</si>
  <si>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</si>
  <si>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</si>
  <si>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</si>
  <si>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</si>
  <si>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</si>
  <si>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</si>
  <si>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</si>
  <si>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</si>
  <si>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</si>
  <si>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</si>
  <si>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</si>
  <si>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</si>
  <si>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</si>
  <si>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</si>
  <si>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</si>
  <si>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</si>
  <si>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</si>
  <si>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</si>
  <si>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</si>
  <si>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</si>
  <si>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</si>
  <si>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</si>
  <si>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</si>
  <si>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</si>
  <si>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</si>
  <si>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</si>
  <si>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</si>
  <si>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</si>
  <si>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</si>
  <si>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</si>
  <si>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</si>
  <si>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</si>
  <si>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</si>
  <si>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</si>
  <si>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</si>
  <si>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</si>
  <si>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</si>
  <si>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</si>
  <si>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</si>
  <si>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</si>
  <si>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</si>
  <si>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</si>
  <si>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</si>
  <si>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</si>
  <si>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</si>
  <si>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</si>
  <si>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</si>
  <si>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</si>
  <si>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</si>
  <si>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</si>
  <si>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</si>
  <si>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</si>
  <si>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</si>
  <si>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</si>
  <si>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</si>
  <si>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</si>
  <si>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</si>
  <si>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</si>
  <si>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</si>
  <si>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</si>
  <si>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</si>
  <si>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</si>
  <si>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</si>
  <si>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</si>
  <si>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</si>
  <si>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</si>
  <si>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</si>
  <si>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</si>
  <si>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</si>
  <si>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</si>
  <si>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</si>
  <si>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</si>
  <si>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</si>
  <si>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</si>
  <si>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</si>
  <si>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</si>
  <si>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</si>
  <si>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</si>
  <si>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</si>
  <si>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</si>
  <si>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</si>
  <si>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</si>
  <si>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</si>
  <si>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</si>
  <si>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</si>
  <si>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</si>
  <si>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</si>
  <si>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</si>
  <si>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</si>
  <si>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</si>
  <si>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</si>
  <si>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</si>
  <si>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</si>
  <si>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</si>
  <si>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</si>
  <si>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</si>
  <si>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</si>
  <si>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</si>
  <si>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</si>
  <si>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</si>
  <si>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</si>
  <si>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</si>
  <si>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</si>
  <si>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</si>
  <si>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</si>
  <si>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</si>
  <si>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</si>
  <si>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</si>
  <si>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</si>
  <si>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</si>
  <si>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</si>
  <si>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</si>
  <si>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</si>
  <si>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</si>
  <si>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</si>
  <si>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</si>
  <si>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</si>
  <si>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</si>
  <si>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</si>
  <si>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</si>
  <si>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</si>
  <si>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</si>
  <si>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</si>
  <si>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</si>
  <si>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</si>
  <si>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</si>
  <si>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</si>
  <si>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</si>
  <si>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</si>
  <si>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</si>
  <si>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</si>
  <si>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</si>
  <si>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</si>
  <si>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</si>
  <si>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</si>
  <si>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</si>
  <si>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</si>
  <si>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</si>
  <si>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</si>
  <si>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</si>
  <si>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</si>
  <si>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</si>
  <si>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</si>
  <si>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</si>
  <si>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</si>
  <si>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</si>
  <si>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</si>
  <si>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</si>
  <si>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</si>
  <si>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</si>
  <si>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</si>
  <si>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</si>
  <si>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</si>
  <si>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</si>
  <si>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</si>
  <si>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</si>
  <si>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</si>
  <si>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</si>
  <si>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</si>
  <si>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</si>
  <si>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</si>
  <si>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</si>
  <si>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</si>
  <si>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</si>
  <si>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</si>
  <si>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</si>
  <si>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</si>
  <si>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</si>
  <si>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</si>
  <si>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</si>
  <si>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</si>
  <si>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</si>
  <si>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</si>
  <si>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</si>
  <si>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</si>
  <si>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</si>
  <si>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</si>
  <si>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</si>
  <si>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</si>
  <si>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</si>
  <si>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</si>
  <si>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</si>
  <si>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</si>
  <si>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</si>
  <si>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</si>
  <si>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</si>
  <si>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</si>
  <si>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</si>
  <si>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</si>
  <si>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</si>
  <si>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</si>
  <si>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</si>
  <si>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</si>
  <si>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</si>
  <si>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</si>
  <si>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</si>
  <si>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</si>
  <si>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</si>
  <si>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</si>
  <si>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</si>
  <si>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</si>
  <si>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</si>
  <si>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</si>
  <si>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</si>
  <si>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</si>
  <si>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</si>
  <si>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</si>
  <si>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</si>
  <si>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</si>
  <si>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</si>
  <si>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</si>
  <si>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</si>
  <si>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</si>
  <si>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</si>
  <si>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</si>
  <si>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</si>
  <si>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</si>
  <si>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</si>
  <si>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</si>
  <si>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</si>
  <si>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</si>
  <si>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</si>
  <si>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</si>
  <si>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</si>
  <si>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</si>
  <si>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</si>
  <si>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</si>
  <si>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</si>
  <si>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</si>
  <si>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</si>
  <si>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</si>
  <si>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</si>
  <si>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</si>
  <si>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</si>
  <si>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</si>
  <si>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</si>
  <si>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</si>
  <si>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</si>
  <si>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</si>
  <si>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</si>
  <si>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</si>
  <si>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</si>
  <si>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</si>
  <si>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</si>
  <si>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</si>
  <si>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</si>
  <si>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</si>
  <si>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</si>
  <si>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</si>
  <si>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</si>
  <si>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</si>
  <si>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</si>
  <si>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</si>
  <si>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</si>
  <si>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</si>
  <si>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</si>
  <si>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</si>
  <si>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</si>
  <si>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</si>
  <si>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</si>
  <si>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</si>
  <si>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</si>
  <si>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</si>
  <si>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</si>
  <si>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</si>
  <si>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</si>
  <si>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</si>
  <si>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</si>
  <si>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</si>
  <si>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</si>
  <si>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</si>
  <si>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</si>
  <si>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</si>
  <si>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</si>
  <si>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</si>
  <si>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</si>
  <si>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</si>
  <si>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</si>
  <si>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</si>
  <si>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</si>
  <si>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</si>
  <si>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</si>
  <si>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</si>
  <si>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</si>
  <si>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</si>
  <si>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</si>
  <si>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</si>
  <si>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</si>
  <si>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</si>
  <si>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</si>
  <si>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</si>
  <si>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</si>
  <si>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</si>
  <si>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</si>
  <si>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</si>
  <si>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</si>
  <si>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</si>
  <si>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</si>
  <si>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</si>
  <si>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</si>
  <si>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</si>
  <si>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</si>
  <si>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</si>
  <si>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</si>
  <si>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</si>
  <si>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</si>
  <si>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</si>
  <si>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</si>
  <si>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</si>
  <si>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</si>
  <si>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</si>
  <si>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</si>
  <si>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</si>
  <si>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</si>
  <si>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</si>
  <si>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</si>
  <si>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</si>
  <si>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</si>
  <si>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</si>
  <si>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</si>
  <si>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</si>
  <si>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</si>
  <si>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</si>
  <si>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</si>
  <si>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</si>
  <si>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</si>
  <si>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</si>
  <si>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</si>
  <si>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</si>
  <si>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</si>
  <si>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</si>
  <si>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</si>
  <si>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</si>
  <si>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</si>
  <si>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</si>
  <si>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</si>
  <si>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</si>
  <si>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</si>
  <si>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</si>
  <si>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</si>
  <si>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</si>
  <si>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</si>
  <si>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</si>
  <si>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</si>
  <si>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</si>
  <si>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</si>
  <si>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</si>
  <si>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</si>
  <si>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</si>
  <si>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</si>
  <si>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</si>
  <si>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</si>
  <si>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</si>
  <si>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</si>
  <si>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</si>
  <si>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</si>
  <si>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</si>
  <si>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</si>
  <si>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</si>
  <si>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</si>
  <si>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</si>
  <si>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</si>
  <si>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</si>
  <si>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</si>
  <si>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</si>
  <si>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</si>
  <si>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</si>
  <si>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</si>
  <si>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</si>
  <si>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</si>
  <si>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</si>
  <si>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</si>
  <si>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</si>
  <si>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</si>
  <si>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</si>
  <si>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</si>
  <si>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</si>
  <si>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</si>
  <si>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</si>
  <si>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</si>
  <si>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</si>
  <si>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</si>
  <si>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</si>
  <si>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</si>
  <si>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</si>
  <si>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</si>
  <si>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</si>
  <si>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</si>
  <si>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</si>
  <si>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</si>
  <si>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</si>
  <si>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</si>
  <si>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</si>
  <si>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</si>
  <si>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</si>
  <si>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</si>
  <si>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</si>
  <si>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</si>
  <si>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</si>
  <si>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</si>
  <si>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</si>
  <si>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</si>
  <si>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</si>
  <si>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</si>
  <si>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</si>
  <si>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</si>
  <si>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</si>
  <si>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</si>
  <si>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</si>
  <si>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</si>
  <si>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</si>
  <si>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</si>
  <si>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</si>
  <si>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</si>
  <si>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</si>
  <si>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</si>
  <si>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</si>
  <si>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</si>
  <si>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</si>
  <si>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</si>
  <si>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</si>
  <si>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</si>
  <si>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</si>
  <si>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</si>
  <si>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</si>
  <si>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</si>
  <si>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</si>
  <si>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</si>
  <si>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</si>
  <si>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</si>
  <si>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</si>
  <si>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</si>
  <si>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</si>
  <si>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</si>
  <si>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</si>
  <si>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</si>
  <si>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</si>
  <si>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</si>
  <si>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</si>
  <si>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</si>
  <si>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</si>
  <si>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</si>
  <si>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</si>
  <si>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</si>
  <si>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</si>
  <si>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</si>
  <si>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</si>
  <si>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</si>
  <si>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</si>
  <si>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</si>
  <si>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</si>
  <si>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</si>
  <si>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</si>
  <si>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</si>
  <si>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</si>
  <si>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</si>
  <si>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</si>
  <si>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</si>
  <si>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</si>
  <si>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</si>
  <si>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</si>
  <si>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</si>
  <si>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</si>
  <si>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</si>
  <si>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</si>
  <si>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</si>
  <si>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</si>
  <si>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</si>
  <si>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</si>
  <si>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</si>
  <si>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</si>
  <si>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</si>
  <si>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</si>
  <si>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</si>
  <si>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</si>
  <si>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</si>
  <si>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</si>
  <si>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</si>
  <si>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</si>
  <si>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</si>
  <si>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</si>
  <si>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</si>
  <si>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</si>
  <si>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</si>
  <si>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</si>
  <si>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</si>
  <si>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</si>
  <si>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</si>
  <si>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</si>
  <si>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</si>
  <si>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</si>
  <si>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</si>
  <si>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</si>
  <si>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</si>
  <si>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</si>
  <si>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</si>
  <si>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</si>
  <si>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</si>
  <si>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</si>
  <si>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</si>
  <si>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</si>
  <si>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</si>
  <si>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</si>
  <si>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</si>
  <si>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</si>
  <si>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</si>
  <si>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</si>
  <si>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</si>
  <si>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</si>
  <si>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</si>
  <si>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</si>
  <si>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</si>
  <si>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</si>
  <si>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</si>
  <si>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</si>
  <si>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</si>
  <si>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</si>
  <si>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</si>
  <si>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</si>
  <si>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</si>
  <si>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</si>
  <si>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</si>
  <si>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</si>
  <si>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</si>
  <si>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</si>
  <si>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</si>
  <si>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</si>
  <si>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</si>
  <si>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</si>
  <si>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</si>
  <si>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</si>
  <si>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</si>
  <si>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</si>
  <si>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</si>
  <si>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</si>
  <si>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</si>
  <si>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</si>
  <si>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</si>
  <si>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</si>
  <si>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</si>
  <si>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</si>
  <si>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</si>
  <si>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</si>
  <si>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</si>
  <si>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</si>
  <si>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</si>
  <si>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</si>
  <si>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</si>
  <si>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</si>
  <si>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</si>
  <si>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</si>
  <si>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</si>
  <si>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</si>
  <si>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</si>
  <si>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</si>
  <si>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</si>
  <si>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</si>
  <si>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</si>
  <si>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</si>
  <si>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</si>
  <si>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</si>
  <si>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</si>
  <si>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</si>
  <si>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</si>
  <si>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</si>
  <si>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</si>
  <si>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</si>
  <si>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</si>
  <si>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</si>
  <si>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</si>
  <si>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</si>
  <si>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</si>
  <si>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</si>
  <si>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</si>
  <si>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</si>
  <si>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</si>
  <si>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</si>
  <si>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</si>
  <si>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</si>
  <si>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</si>
  <si>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</si>
  <si>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</si>
  <si>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</si>
  <si>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</si>
  <si>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</si>
  <si>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</si>
  <si>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</si>
  <si>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</si>
  <si>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</si>
  <si>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</si>
  <si>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</si>
  <si>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</si>
  <si>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</si>
  <si>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</si>
  <si>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</si>
  <si>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</si>
  <si>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</si>
  <si>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</si>
  <si>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</si>
  <si>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</si>
  <si>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</si>
  <si>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</si>
  <si>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</si>
  <si>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</si>
  <si>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</si>
  <si>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</si>
  <si>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</si>
  <si>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</si>
  <si>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</si>
  <si>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</si>
  <si>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</si>
  <si>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</si>
  <si>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</si>
  <si>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</si>
  <si>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</si>
  <si>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</si>
  <si>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</si>
  <si>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</si>
  <si>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</si>
  <si>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</si>
  <si>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</si>
  <si>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</si>
  <si>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</si>
  <si>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</si>
  <si>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</si>
  <si>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</si>
  <si>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</si>
  <si>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</si>
  <si>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</si>
  <si>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</si>
  <si>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</si>
  <si>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</si>
  <si>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</si>
  <si>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</si>
  <si>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</si>
  <si>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</si>
  <si>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</si>
  <si>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</si>
  <si>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</si>
  <si>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</si>
  <si>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</si>
  <si>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</si>
  <si>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</si>
  <si>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</si>
  <si>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</si>
  <si>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</si>
  <si>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</si>
  <si>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</si>
  <si>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</si>
  <si>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</si>
  <si>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</si>
  <si>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</si>
  <si>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</si>
  <si>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</si>
  <si>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</si>
  <si>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</si>
  <si>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</si>
  <si>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</si>
  <si>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</si>
  <si>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</si>
  <si>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</si>
  <si>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</si>
  <si>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</si>
  <si>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</si>
  <si>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</si>
  <si>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</si>
  <si>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</si>
  <si>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</si>
  <si>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</si>
  <si>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</si>
  <si>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</si>
  <si>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</si>
  <si>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</si>
  <si>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</si>
  <si>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</si>
  <si>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</si>
  <si>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</si>
  <si>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</si>
  <si>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</si>
  <si>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</si>
  <si>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</si>
  <si>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</si>
  <si>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</si>
  <si>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</si>
  <si>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</si>
  <si>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</si>
  <si>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</si>
  <si>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</si>
  <si>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</si>
  <si>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</si>
  <si>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</si>
  <si>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</si>
  <si>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</si>
  <si>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</si>
  <si>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</si>
  <si>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</si>
  <si>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</si>
  <si>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</si>
  <si>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</si>
  <si>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</si>
  <si>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</si>
  <si>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</si>
  <si>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</si>
  <si>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</si>
  <si>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</si>
  <si>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</si>
  <si>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</si>
  <si>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</si>
  <si>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</si>
  <si>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</si>
  <si>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</si>
  <si>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</si>
  <si>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</si>
  <si>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</si>
  <si>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</si>
  <si>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</si>
  <si>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</si>
  <si>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</si>
  <si>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</si>
  <si>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</si>
  <si>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</si>
  <si>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</si>
  <si>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</si>
  <si>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</si>
  <si>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</si>
  <si>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</si>
  <si>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</si>
  <si>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</si>
  <si>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</si>
  <si>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</si>
  <si>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</si>
  <si>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</si>
  <si>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</si>
  <si>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</si>
  <si>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</si>
  <si>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</si>
  <si>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</si>
  <si>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</si>
  <si>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</si>
  <si>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</si>
  <si>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</si>
  <si>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</si>
  <si>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</si>
  <si>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</si>
  <si>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</si>
  <si>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</si>
  <si>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</si>
  <si>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</si>
  <si>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</si>
  <si>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</si>
  <si>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</si>
  <si>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</si>
  <si>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</si>
  <si>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</si>
  <si>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</si>
  <si>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</si>
  <si>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</si>
  <si>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</si>
  <si>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</si>
  <si>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</si>
  <si>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</si>
  <si>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</si>
  <si>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</si>
  <si>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</si>
  <si>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</si>
  <si>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</si>
  <si>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</si>
  <si>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</si>
  <si>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</si>
  <si>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</si>
  <si>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</si>
  <si>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</si>
  <si>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</si>
  <si>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</si>
  <si>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</si>
  <si>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</si>
  <si>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</si>
  <si>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</si>
  <si>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</si>
  <si>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</si>
  <si>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</si>
  <si>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</si>
  <si>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</si>
  <si>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</si>
  <si>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</si>
  <si>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</si>
  <si>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</si>
  <si>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</si>
  <si>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</si>
  <si>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</si>
  <si>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</si>
  <si>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</si>
  <si>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</si>
  <si>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</si>
  <si>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</si>
  <si>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</si>
  <si>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</si>
  <si>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</si>
  <si>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</si>
  <si>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</si>
  <si>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</si>
  <si>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</si>
  <si>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</si>
  <si>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</si>
  <si>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</si>
  <si>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</si>
  <si>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</si>
  <si>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</si>
  <si>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</si>
  <si>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</si>
  <si>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</si>
  <si>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</si>
  <si>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</si>
  <si>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</si>
  <si>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</si>
  <si>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</si>
  <si>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</si>
  <si>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</si>
  <si>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</si>
  <si>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</si>
  <si>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</si>
  <si>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</si>
  <si>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</si>
  <si>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</si>
  <si>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</si>
  <si>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</si>
  <si>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</si>
  <si>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</si>
  <si>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</si>
  <si>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</si>
  <si>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</si>
  <si>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</si>
  <si>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</si>
  <si>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</si>
  <si>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</si>
  <si>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</si>
  <si>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</si>
  <si>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</si>
  <si>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</si>
  <si>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</si>
  <si>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</si>
  <si>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</si>
  <si>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</si>
  <si>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</si>
  <si>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</si>
  <si>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</si>
  <si>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</si>
  <si>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</si>
  <si>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</si>
  <si>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</si>
  <si>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</si>
  <si>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</si>
  <si>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</si>
  <si>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</si>
  <si>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</si>
  <si>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</si>
  <si>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</si>
  <si>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</si>
  <si>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</si>
  <si>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</si>
  <si>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</si>
  <si>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</si>
  <si>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</si>
  <si>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</si>
  <si>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</si>
  <si>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</si>
  <si>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</si>
  <si>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</si>
  <si>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</si>
  <si>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</si>
  <si>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</si>
  <si>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</si>
  <si>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</si>
  <si>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</si>
  <si>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</si>
  <si>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</si>
  <si>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</si>
  <si>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</si>
  <si>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</si>
  <si>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</si>
  <si>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</si>
  <si>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</si>
  <si>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</si>
  <si>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</si>
  <si>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</si>
  <si>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</si>
  <si>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</si>
  <si>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</si>
  <si>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</si>
  <si>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</si>
  <si>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</si>
  <si>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</si>
  <si>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</si>
  <si>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</si>
  <si>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</si>
  <si>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</si>
  <si>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</si>
  <si>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</si>
  <si>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</si>
  <si>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</si>
  <si>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</si>
  <si>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</si>
  <si>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</si>
  <si>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</si>
  <si>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</si>
  <si>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</si>
  <si>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</si>
  <si>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</si>
  <si>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</si>
  <si>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</si>
  <si>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</si>
  <si>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</si>
  <si>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</si>
  <si>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</si>
  <si>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</si>
  <si>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</si>
  <si>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</si>
  <si>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</si>
  <si>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</si>
  <si>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</si>
  <si>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</si>
  <si>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</si>
  <si>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</si>
  <si>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</si>
  <si>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</si>
  <si>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</si>
  <si>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</si>
  <si>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</si>
  <si>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</si>
  <si>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</si>
  <si>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</si>
  <si>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</si>
  <si>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</si>
  <si>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</si>
  <si>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</si>
  <si>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</si>
  <si>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</si>
  <si>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</si>
  <si>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</si>
  <si>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</si>
  <si>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</si>
  <si>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</si>
  <si>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</si>
  <si>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</si>
  <si>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</si>
  <si>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</si>
  <si>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</si>
  <si>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</si>
  <si>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</si>
  <si>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</si>
  <si>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</si>
  <si>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</si>
  <si>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</si>
  <si>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</si>
  <si>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</si>
  <si>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</si>
  <si>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</si>
  <si>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</si>
  <si>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</si>
  <si>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</si>
  <si>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</si>
  <si>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</si>
  <si>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</si>
  <si>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</si>
  <si>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</si>
  <si>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</si>
  <si>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</si>
  <si>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</si>
  <si>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</si>
  <si>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</si>
  <si>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</si>
  <si>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</si>
  <si>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</si>
  <si>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</si>
  <si>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</si>
  <si>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</si>
  <si>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</si>
  <si>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</si>
  <si>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</si>
  <si>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</si>
  <si>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</si>
  <si>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</si>
  <si>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</si>
  <si>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</si>
  <si>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</si>
  <si>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</si>
  <si>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</si>
  <si>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</si>
  <si>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</si>
  <si>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</si>
  <si>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</si>
  <si>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</si>
  <si>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</si>
  <si>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</si>
  <si>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</si>
  <si>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</si>
  <si>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</si>
  <si>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</si>
  <si>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</si>
  <si>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</si>
  <si>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</si>
  <si>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</si>
  <si>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</si>
  <si>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</si>
  <si>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</si>
  <si>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</si>
  <si>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</si>
  <si>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</si>
  <si>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</si>
  <si>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</si>
  <si>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</si>
  <si>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</si>
  <si>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</si>
  <si>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</si>
  <si>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</si>
  <si>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</si>
  <si>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</si>
  <si>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</si>
  <si>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</si>
  <si>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</si>
  <si>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</si>
  <si>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</si>
  <si>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</si>
  <si>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</si>
  <si>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</si>
  <si>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</si>
  <si>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</si>
  <si>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</si>
  <si>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</si>
  <si>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</si>
  <si>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</si>
  <si>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</si>
  <si>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</si>
  <si>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</si>
  <si>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</si>
  <si>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</si>
  <si>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</si>
  <si>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</si>
  <si>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</si>
  <si>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</si>
  <si>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</si>
  <si>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</si>
  <si>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</si>
  <si>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</si>
  <si>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</si>
  <si>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</si>
  <si>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</si>
  <si>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</si>
  <si>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</si>
  <si>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</si>
  <si>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</si>
  <si>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</si>
  <si>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</si>
  <si>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</si>
  <si>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</si>
  <si>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</si>
  <si>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</si>
  <si>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</si>
  <si>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</si>
  <si>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</si>
  <si>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</si>
  <si>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</si>
  <si>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</si>
  <si>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</si>
  <si>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</si>
  <si>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</si>
  <si>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</si>
  <si>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</si>
  <si>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</si>
  <si>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</si>
  <si>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</si>
  <si>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</si>
  <si>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</si>
  <si>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</si>
  <si>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</si>
  <si>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</si>
  <si>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</si>
  <si>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</si>
  <si>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</si>
  <si>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</si>
  <si>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</si>
  <si>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</si>
  <si>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</si>
  <si>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</si>
  <si>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</si>
  <si>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</si>
  <si>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</si>
  <si>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</si>
  <si>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</si>
  <si>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</si>
  <si>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</si>
  <si>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</si>
  <si>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</si>
  <si>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</si>
  <si>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</si>
  <si>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</si>
  <si>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</si>
  <si>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</si>
  <si>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</si>
  <si>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</si>
  <si>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</si>
  <si>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</si>
  <si>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</si>
  <si>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</si>
  <si>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</si>
  <si>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</si>
  <si>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</si>
  <si>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</si>
  <si>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</si>
  <si>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</si>
  <si>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</si>
  <si>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</si>
  <si>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</si>
  <si>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</si>
  <si>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</si>
  <si>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</si>
  <si>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</si>
  <si>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</si>
  <si>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</si>
  <si>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</si>
  <si>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</si>
  <si>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</si>
  <si>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</si>
  <si>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</si>
  <si>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</si>
  <si>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</si>
  <si>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</si>
  <si>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</si>
  <si>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</si>
  <si>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</si>
  <si>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</si>
  <si>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</si>
  <si>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</si>
  <si>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</si>
  <si>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</si>
  <si>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</si>
  <si>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</si>
  <si>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</si>
  <si>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</si>
  <si>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</si>
  <si>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</si>
  <si>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</si>
  <si>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</si>
  <si>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</si>
  <si>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</si>
  <si>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</si>
  <si>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</si>
  <si>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</si>
  <si>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</si>
  <si>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</si>
  <si>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</si>
  <si>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</si>
  <si>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</si>
  <si>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</si>
  <si>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</si>
  <si>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</si>
  <si>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</si>
  <si>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</si>
  <si>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</si>
  <si>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</si>
  <si>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</si>
  <si>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</si>
  <si>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</si>
  <si>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</si>
  <si>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</si>
  <si>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</si>
  <si>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</si>
  <si>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</si>
  <si>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</si>
  <si>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</si>
  <si>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</si>
  <si>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</si>
  <si>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</si>
  <si>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</si>
  <si>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</si>
  <si>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</si>
  <si>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</si>
  <si>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</si>
  <si>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</si>
  <si>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</si>
  <si>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</si>
  <si>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</si>
  <si>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</si>
  <si>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</si>
  <si>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</si>
  <si>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</si>
  <si>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</si>
  <si>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</si>
  <si>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</si>
  <si>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</si>
  <si>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</si>
  <si>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</si>
  <si>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</si>
  <si>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</si>
  <si>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</si>
  <si>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</si>
  <si>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</si>
  <si>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</si>
  <si>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</si>
  <si>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</si>
  <si>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</si>
  <si>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</si>
  <si>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</si>
  <si>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</si>
  <si>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</si>
  <si>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</si>
  <si>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</si>
  <si>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</si>
  <si>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</si>
  <si>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</si>
  <si>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</si>
  <si>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</si>
  <si>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</si>
  <si>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</si>
  <si>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</si>
  <si>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</si>
  <si>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</si>
  <si>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</si>
  <si>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</si>
  <si>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</si>
  <si>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</si>
  <si>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</si>
  <si>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</si>
  <si>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</si>
  <si>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</si>
  <si>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</si>
  <si>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</si>
  <si>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</si>
  <si>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</si>
  <si>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</si>
  <si>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</si>
  <si>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</si>
  <si>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</si>
  <si>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</si>
  <si>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</si>
  <si>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</si>
  <si>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</si>
  <si>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</si>
  <si>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</si>
  <si>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</si>
  <si>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</si>
  <si>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</si>
  <si>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</si>
  <si>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</si>
  <si>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</si>
  <si>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</si>
  <si>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</si>
  <si>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</si>
  <si>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</si>
  <si>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</si>
  <si>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</si>
  <si>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</si>
  <si>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</si>
  <si>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</si>
  <si>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</si>
  <si>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</si>
  <si>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</si>
  <si>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</si>
  <si>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</si>
  <si>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</si>
  <si>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</si>
  <si>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</si>
  <si>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</si>
  <si>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</si>
  <si>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</si>
  <si>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</si>
  <si>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</si>
  <si>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</si>
  <si>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</si>
  <si>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</si>
  <si>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</si>
  <si>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</si>
  <si>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</si>
  <si>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</si>
  <si>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</si>
  <si>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</si>
  <si>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</si>
  <si>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</si>
  <si>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</si>
  <si>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</si>
  <si>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</si>
  <si>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</si>
  <si>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</si>
  <si>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</si>
  <si>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</si>
  <si>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</si>
  <si>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</si>
  <si>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</si>
  <si>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</si>
  <si>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</si>
  <si>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</si>
  <si>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</si>
  <si>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</si>
  <si>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</si>
  <si>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</si>
  <si>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</si>
  <si>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</si>
  <si>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</si>
  <si>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</si>
  <si>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</si>
  <si>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</si>
  <si>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</si>
  <si>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</si>
  <si>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</si>
  <si>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</si>
  <si>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</si>
  <si>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</si>
  <si>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</si>
  <si>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</si>
  <si>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</si>
  <si>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</si>
  <si>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</si>
  <si>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</si>
  <si>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</si>
  <si>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</si>
  <si>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</si>
  <si>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</si>
  <si>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</si>
  <si>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</si>
  <si>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</si>
  <si>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</si>
  <si>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</si>
  <si>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</si>
  <si>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</si>
  <si>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</si>
  <si>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</si>
  <si>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</si>
  <si>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</si>
  <si>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</si>
  <si>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</si>
  <si>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</si>
  <si>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</si>
  <si>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</si>
  <si>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</si>
  <si>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</si>
  <si>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</si>
  <si>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</si>
  <si>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</si>
  <si>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</si>
  <si>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</si>
  <si>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</si>
  <si>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</si>
  <si>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</si>
  <si>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</si>
  <si>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</si>
  <si>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</si>
  <si>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</si>
  <si>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</si>
  <si>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</si>
  <si>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</si>
  <si>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</si>
  <si>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</si>
  <si>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</si>
  <si>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</si>
  <si>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</si>
  <si>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</si>
  <si>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</si>
  <si>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</si>
  <si>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</si>
  <si>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</si>
  <si>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</si>
  <si>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</si>
  <si>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</si>
  <si>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</si>
  <si>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</si>
  <si>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</si>
  <si>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</si>
  <si>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</si>
  <si>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</si>
  <si>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</si>
  <si>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</si>
  <si>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</si>
  <si>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</si>
  <si>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</si>
  <si>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</si>
  <si>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</si>
  <si>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</si>
  <si>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</si>
  <si>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</si>
  <si>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</si>
  <si>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</si>
  <si>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</si>
  <si>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</si>
  <si>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</si>
  <si>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</si>
  <si>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</si>
  <si>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</si>
  <si>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</si>
  <si>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</si>
  <si>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</si>
  <si>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</si>
  <si>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</si>
  <si>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</si>
  <si>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</si>
  <si>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</si>
  <si>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</si>
  <si>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</si>
  <si>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</si>
  <si>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</si>
  <si>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</si>
  <si>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</si>
  <si>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</si>
  <si>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</si>
  <si>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</si>
  <si>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</si>
  <si>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</si>
  <si>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</si>
  <si>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</si>
  <si>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</si>
  <si>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</si>
  <si>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</si>
  <si>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</si>
  <si>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</si>
  <si>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</si>
  <si>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</si>
  <si>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</si>
  <si>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</si>
  <si>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</si>
  <si>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</si>
  <si>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</si>
  <si>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</si>
  <si>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</si>
  <si>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</si>
  <si>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</si>
  <si>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</si>
  <si>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</si>
  <si>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</si>
  <si>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</si>
  <si>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</si>
  <si>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</si>
  <si>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</si>
  <si>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</si>
  <si>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</si>
  <si>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</si>
  <si>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</si>
  <si>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</si>
  <si>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</si>
  <si>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</si>
  <si>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</si>
  <si>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</si>
  <si>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</si>
  <si>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</si>
  <si>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</si>
  <si>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</si>
  <si>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</si>
  <si>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</si>
  <si>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</si>
  <si>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</si>
  <si>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</si>
  <si>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</si>
  <si>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</si>
  <si>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</si>
  <si>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</si>
  <si>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</si>
  <si>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</si>
  <si>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</si>
  <si>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</si>
  <si>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</si>
  <si>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</si>
  <si>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</si>
  <si>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</si>
  <si>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</si>
  <si>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</si>
  <si>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</si>
  <si>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</si>
  <si>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</si>
  <si>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</si>
  <si>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</si>
  <si>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</si>
  <si>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</si>
  <si>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</si>
  <si>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</si>
  <si>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</si>
  <si>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</si>
  <si>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</si>
  <si>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</si>
  <si>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</si>
  <si>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</si>
  <si>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</si>
  <si>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</si>
  <si>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</si>
  <si>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</si>
  <si>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</si>
  <si>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</si>
  <si>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</si>
  <si>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</si>
  <si>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</si>
  <si>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</si>
  <si>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</si>
  <si>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</si>
  <si>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</si>
  <si>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</si>
  <si>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</si>
  <si>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</si>
  <si>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</si>
  <si>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</si>
  <si>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</si>
  <si>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</si>
  <si>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</si>
  <si>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</si>
  <si>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</si>
  <si>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</si>
  <si>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</si>
  <si>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</si>
  <si>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</si>
  <si>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</si>
  <si>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</si>
  <si>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</si>
  <si>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</si>
  <si>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</si>
  <si>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</si>
  <si>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</si>
  <si>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</si>
  <si>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</si>
  <si>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</si>
  <si>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</si>
  <si>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</si>
  <si>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</si>
  <si>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</si>
  <si>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</si>
  <si>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</si>
  <si>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</si>
  <si>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</si>
  <si>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</si>
  <si>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</si>
  <si>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</si>
  <si>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</si>
  <si>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</si>
  <si>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</si>
  <si>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</si>
  <si>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</si>
  <si>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</si>
  <si>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</si>
  <si>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</si>
  <si>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</si>
  <si>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</si>
  <si>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</si>
  <si>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</si>
  <si>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</si>
  <si>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</si>
  <si>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</si>
  <si>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</si>
  <si>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</si>
  <si>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</si>
  <si>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</si>
  <si>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</si>
  <si>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</si>
  <si>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</si>
  <si>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</si>
  <si>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</si>
  <si>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</si>
  <si>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</si>
  <si>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</si>
  <si>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</si>
  <si>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</si>
  <si>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</si>
  <si>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</si>
  <si>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</si>
  <si>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</si>
  <si>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</si>
  <si>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</si>
  <si>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</si>
  <si>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</si>
  <si>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</si>
  <si>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</si>
  <si>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</si>
  <si>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</si>
  <si>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</si>
  <si>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</si>
  <si>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</si>
  <si>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</si>
  <si>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</si>
  <si>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</si>
  <si>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</si>
  <si>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</si>
  <si>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</si>
  <si>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</si>
  <si>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</si>
  <si>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</si>
  <si>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</si>
  <si>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</si>
  <si>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</si>
  <si>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</si>
  <si>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</si>
  <si>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</si>
  <si>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</si>
  <si>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</si>
  <si>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</si>
  <si>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</si>
  <si>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</si>
  <si>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</si>
  <si>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</si>
  <si>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</si>
  <si>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</si>
  <si>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</si>
  <si>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</si>
  <si>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</si>
  <si>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</si>
  <si>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</si>
  <si>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</si>
  <si>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</si>
  <si>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</si>
  <si>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</si>
  <si>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</si>
  <si>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</si>
  <si>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</si>
  <si>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</si>
  <si>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</si>
  <si>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</si>
  <si>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</si>
  <si>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</si>
  <si>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</si>
  <si>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</si>
  <si>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</si>
  <si>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</si>
  <si>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</si>
  <si>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</si>
  <si>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</si>
  <si>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</si>
  <si>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</si>
  <si>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</si>
  <si>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</si>
  <si>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</si>
  <si>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</si>
  <si>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</si>
  <si>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</si>
  <si>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</si>
  <si>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</si>
  <si>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</si>
  <si>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</si>
  <si>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</si>
  <si>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</si>
  <si>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</si>
  <si>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</si>
  <si>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</si>
  <si>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</si>
  <si>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</si>
  <si>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</si>
  <si>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</si>
  <si>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</si>
  <si>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</si>
  <si>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</si>
  <si>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</si>
  <si>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</si>
  <si>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</si>
  <si>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</si>
  <si>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</si>
  <si>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</si>
  <si>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</si>
  <si>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</si>
  <si>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</si>
  <si>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</si>
  <si>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</si>
  <si>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</si>
  <si>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</si>
  <si>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</si>
  <si>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</si>
  <si>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</si>
  <si>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</si>
  <si>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</si>
  <si>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</si>
  <si>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</si>
  <si>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</si>
  <si>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</si>
  <si>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</si>
  <si>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</si>
  <si>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</si>
  <si>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</si>
  <si>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</si>
  <si>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</si>
  <si>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</si>
  <si>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</si>
  <si>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</si>
  <si>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</si>
  <si>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</si>
  <si>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</si>
  <si>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</si>
  <si>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</si>
  <si>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</si>
  <si>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</si>
  <si>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</si>
  <si>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</si>
  <si>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</si>
  <si>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</si>
  <si>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</si>
  <si>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</si>
  <si>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</si>
  <si>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</si>
  <si>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</si>
  <si>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</si>
  <si>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</si>
  <si>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</si>
  <si>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</si>
  <si>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</si>
  <si>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</si>
  <si>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</si>
  <si>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</si>
  <si>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</si>
  <si>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</si>
  <si>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</si>
  <si>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</si>
  <si>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</si>
  <si>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</si>
  <si>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</si>
  <si>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</si>
  <si>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</si>
  <si>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</si>
  <si>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</si>
  <si>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</si>
  <si>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</si>
  <si>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</si>
  <si>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</si>
  <si>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</si>
  <si>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</si>
  <si>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</si>
  <si>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</si>
  <si>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</si>
  <si>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</si>
  <si>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</si>
  <si>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</si>
  <si>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</si>
  <si>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</si>
  <si>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</si>
  <si>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</si>
  <si>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</si>
  <si>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</si>
  <si>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</si>
  <si>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</si>
  <si>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</si>
  <si>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</si>
  <si>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</si>
  <si>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</si>
  <si>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</si>
  <si>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</si>
  <si>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</si>
  <si>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</si>
  <si>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</si>
  <si>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</si>
  <si>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</si>
  <si>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</si>
  <si>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</si>
  <si>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</si>
  <si>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</si>
  <si>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</si>
  <si>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</si>
  <si>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</si>
  <si>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</si>
  <si>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</si>
  <si>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</si>
  <si>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</si>
  <si>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</si>
  <si>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</si>
  <si>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</si>
  <si>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</si>
  <si>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</si>
  <si>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</si>
  <si>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</si>
  <si>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</si>
  <si>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</si>
  <si>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</si>
  <si>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</si>
  <si>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</si>
  <si>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</si>
  <si>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</si>
  <si>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</si>
  <si>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</si>
  <si>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</si>
  <si>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</si>
  <si>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</si>
  <si>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</si>
  <si>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</si>
  <si>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</si>
  <si>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</si>
  <si>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</si>
  <si>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</si>
  <si>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</si>
  <si>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</si>
  <si>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</si>
  <si>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</si>
  <si>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</si>
  <si>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</si>
  <si>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</si>
  <si>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</si>
  <si>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</si>
  <si>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</si>
  <si>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</si>
  <si>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</si>
  <si>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</si>
  <si>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</si>
  <si>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</si>
  <si>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</si>
  <si>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</si>
  <si>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</si>
  <si>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</si>
  <si>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</si>
  <si>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</si>
  <si>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</si>
  <si>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</si>
  <si>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</si>
  <si>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</si>
  <si>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</si>
  <si>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</si>
  <si>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</si>
  <si>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</si>
  <si>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</si>
  <si>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</si>
  <si>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</si>
  <si>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</si>
  <si>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</si>
  <si>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</si>
  <si>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</si>
  <si>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</si>
  <si>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</si>
  <si>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</si>
  <si>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</si>
  <si>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</si>
  <si>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</si>
  <si>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</si>
  <si>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</si>
  <si>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</si>
  <si>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</si>
  <si>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</si>
  <si>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</si>
  <si>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</si>
  <si>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</si>
  <si>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</si>
  <si>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</si>
  <si>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</si>
  <si>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</si>
  <si>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</si>
  <si>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</si>
  <si>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</si>
  <si>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</si>
  <si>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</si>
  <si>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</si>
  <si>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</si>
  <si>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</si>
  <si>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</si>
  <si>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</si>
  <si>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</si>
  <si>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</si>
  <si>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</si>
  <si>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</si>
  <si>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</si>
  <si>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</si>
  <si>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</si>
  <si>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</si>
  <si>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</si>
  <si>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</si>
  <si>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</si>
  <si>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</si>
  <si>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</si>
  <si>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</si>
  <si>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</si>
  <si>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</si>
  <si>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</si>
  <si>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</si>
  <si>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</si>
  <si>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</si>
  <si>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</si>
  <si>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</si>
  <si>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</si>
  <si>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</si>
  <si>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</si>
  <si>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</si>
  <si>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</si>
  <si>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</si>
  <si>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</si>
  <si>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</si>
  <si>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</si>
  <si>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</si>
  <si>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</si>
  <si>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</si>
  <si>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</si>
  <si>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</si>
  <si>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</si>
  <si>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</si>
  <si>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</si>
  <si>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</si>
  <si>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</si>
  <si>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</si>
  <si>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</si>
  <si>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</si>
  <si>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</si>
  <si>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</si>
  <si>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</si>
  <si>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</si>
  <si>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</si>
  <si>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</si>
  <si>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</si>
  <si>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</si>
  <si>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</si>
  <si>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</si>
  <si>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</si>
  <si>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</si>
  <si>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</si>
  <si>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</si>
  <si>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</si>
  <si>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</si>
  <si>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</si>
  <si>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</si>
  <si>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</si>
  <si>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</si>
  <si>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</si>
  <si>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</si>
  <si>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</si>
  <si>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</si>
  <si>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</si>
  <si>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</si>
  <si>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</si>
  <si>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</si>
  <si>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</si>
  <si>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</si>
  <si>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</si>
  <si>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</si>
  <si>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</si>
  <si>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</si>
  <si>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</si>
  <si>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</si>
  <si>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</si>
  <si>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</si>
  <si>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</si>
  <si>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</si>
  <si>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</si>
  <si>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</si>
  <si>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</si>
  <si>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</si>
  <si>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</si>
  <si>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</si>
  <si>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</si>
  <si>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</si>
  <si>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</si>
  <si>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</si>
  <si>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</si>
  <si>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</si>
  <si>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</si>
  <si>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</si>
  <si>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</si>
  <si>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</si>
  <si>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</si>
  <si>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</si>
  <si>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</si>
  <si>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</si>
  <si>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</si>
  <si>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</si>
  <si>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</si>
  <si>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</si>
  <si>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</si>
  <si>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</si>
  <si>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</si>
  <si>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</si>
  <si>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</si>
  <si>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</si>
  <si>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</si>
  <si>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</si>
  <si>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</si>
  <si>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</si>
  <si>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</si>
  <si>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</si>
  <si>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</si>
  <si>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</si>
  <si>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</si>
  <si>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</si>
  <si>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</si>
  <si>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</si>
  <si>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</si>
  <si>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</si>
  <si>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</si>
  <si>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</si>
  <si>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</si>
  <si>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</si>
  <si>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</si>
  <si>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</si>
  <si>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</si>
  <si>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</si>
  <si>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</si>
  <si>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</si>
  <si>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</si>
  <si>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</si>
  <si>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</si>
  <si>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</si>
  <si>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</si>
  <si>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</si>
  <si>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</si>
  <si>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</si>
  <si>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</si>
  <si>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</si>
  <si>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</si>
  <si>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</si>
  <si>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</si>
  <si>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</si>
  <si>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</si>
  <si>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</si>
  <si>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</si>
  <si>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</si>
  <si>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</si>
  <si>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</si>
  <si>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</si>
  <si>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</si>
  <si>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</si>
  <si>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</si>
  <si>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</si>
  <si>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</si>
  <si>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</si>
  <si>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</si>
  <si>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</si>
  <si>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</si>
  <si>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</si>
  <si>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</si>
  <si>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</si>
  <si>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</si>
  <si>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</si>
  <si>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</si>
  <si>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</si>
  <si>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</si>
  <si>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</si>
  <si>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</si>
  <si>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</si>
  <si>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</si>
  <si>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</si>
  <si>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</si>
  <si>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</si>
  <si>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</si>
  <si>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</si>
  <si>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</si>
  <si>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</si>
  <si>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</si>
  <si>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</si>
  <si>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</si>
  <si>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</si>
  <si>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</si>
  <si>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</si>
  <si>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</si>
  <si>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</si>
  <si>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</si>
  <si>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</si>
  <si>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</si>
  <si>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</si>
  <si>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</si>
  <si>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</si>
  <si>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</si>
  <si>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</si>
  <si>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</si>
  <si>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</si>
  <si>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</si>
  <si>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</si>
  <si>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</si>
  <si>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</si>
  <si>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</si>
  <si>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</si>
  <si>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</si>
  <si>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</si>
  <si>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</si>
  <si>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</si>
  <si>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</si>
  <si>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</si>
  <si>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</si>
  <si>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</si>
  <si>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</si>
  <si>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</si>
  <si>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</si>
  <si>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</si>
  <si>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</si>
  <si>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</si>
  <si>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</si>
  <si>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</si>
  <si>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</si>
  <si>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</si>
  <si>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</si>
  <si>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</si>
  <si>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</si>
  <si>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</si>
  <si>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</si>
  <si>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</si>
  <si>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</si>
  <si>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</si>
  <si>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</si>
  <si>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</si>
  <si>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</si>
  <si>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</si>
  <si>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</si>
  <si>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</si>
  <si>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</si>
  <si>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</si>
  <si>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</si>
  <si>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</si>
  <si>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</si>
  <si>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</si>
  <si>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</si>
  <si>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</si>
  <si>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</si>
  <si>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</si>
  <si>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</si>
  <si>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</si>
  <si>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</si>
  <si>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</si>
  <si>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</si>
  <si>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</si>
  <si>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</si>
  <si>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</si>
  <si>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</si>
  <si>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</si>
  <si>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</si>
  <si>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</si>
  <si>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</si>
  <si>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</si>
  <si>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</si>
  <si>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</si>
  <si>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</si>
  <si>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</si>
  <si>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</si>
  <si>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</si>
  <si>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</si>
  <si>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</si>
  <si>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</si>
  <si>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</si>
  <si>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</si>
  <si>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</si>
  <si>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</si>
  <si>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</si>
  <si>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</si>
  <si>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</si>
  <si>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</si>
  <si>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</si>
  <si>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</si>
  <si>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</si>
  <si>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</si>
  <si>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</si>
  <si>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</si>
  <si>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</si>
  <si>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</si>
  <si>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</si>
  <si>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</si>
  <si>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</si>
  <si>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</si>
  <si>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</si>
  <si>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</si>
  <si>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</si>
  <si>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</si>
  <si>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</si>
  <si>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</si>
  <si>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</si>
  <si>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</si>
  <si>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</si>
  <si>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</si>
  <si>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</si>
  <si>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</si>
  <si>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</si>
  <si>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</si>
  <si>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</si>
  <si>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</si>
  <si>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</si>
  <si>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</si>
  <si>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</si>
  <si>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</si>
  <si>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</si>
  <si>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</si>
  <si>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</si>
  <si>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</si>
  <si>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</si>
  <si>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</si>
  <si>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</si>
  <si>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</si>
  <si>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</si>
  <si>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</si>
  <si>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</si>
  <si>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</si>
  <si>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</si>
  <si>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</si>
  <si>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</si>
  <si>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</si>
  <si>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</si>
  <si>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</si>
  <si>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</si>
  <si>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</si>
  <si>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</si>
  <si>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</si>
  <si>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</si>
  <si>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</si>
  <si>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</si>
  <si>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</si>
  <si>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</si>
  <si>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</si>
  <si>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</si>
  <si>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</si>
  <si>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</si>
  <si>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</si>
  <si>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</si>
  <si>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</si>
  <si>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</si>
  <si>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</si>
  <si>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</si>
  <si>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</si>
  <si>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</si>
  <si>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</si>
  <si>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</si>
  <si>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</si>
  <si>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</si>
  <si>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</si>
  <si>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</si>
  <si>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</si>
  <si>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</si>
  <si>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</si>
  <si>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</si>
  <si>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</si>
  <si>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</si>
  <si>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</si>
  <si>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</si>
  <si>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</si>
  <si>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</si>
  <si>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</si>
  <si>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</si>
  <si>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</si>
  <si>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</si>
  <si>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</si>
  <si>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</si>
  <si>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</si>
  <si>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</si>
  <si>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</si>
  <si>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</si>
  <si>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</si>
  <si>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</si>
  <si>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</si>
  <si>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</si>
  <si>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</si>
  <si>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</si>
  <si>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</si>
  <si>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</si>
  <si>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</si>
  <si>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</si>
  <si>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</si>
  <si>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</si>
  <si>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</si>
  <si>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</si>
  <si>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</si>
  <si>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</si>
  <si>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</si>
  <si>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</si>
  <si>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</si>
  <si>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</si>
  <si>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</si>
  <si>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</si>
  <si>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</si>
  <si>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</si>
  <si>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</si>
  <si>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</si>
  <si>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</si>
  <si>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</si>
  <si>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</si>
  <si>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</si>
  <si>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</si>
  <si>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</si>
  <si>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</si>
  <si>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</si>
  <si>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</si>
  <si>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</si>
  <si>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</si>
  <si>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</si>
  <si>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</si>
  <si>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</si>
  <si>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</si>
  <si>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</si>
  <si>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</si>
  <si>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</si>
  <si>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</si>
  <si>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</si>
  <si>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</si>
  <si>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</si>
  <si>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</si>
  <si>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</si>
  <si>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</si>
  <si>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</si>
  <si>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</si>
  <si>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</si>
  <si>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</si>
  <si>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</si>
  <si>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</si>
  <si>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</si>
  <si>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</si>
  <si>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</si>
  <si>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</si>
  <si>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</si>
  <si>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</si>
  <si>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</si>
  <si>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</si>
  <si>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</si>
  <si>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</si>
  <si>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</si>
  <si>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</si>
  <si>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</si>
  <si>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</si>
  <si>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</si>
  <si>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</si>
  <si>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</si>
  <si>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</si>
  <si>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</si>
  <si>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</si>
  <si>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</si>
  <si>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</si>
  <si>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</si>
  <si>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</si>
  <si>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</si>
  <si>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</si>
  <si>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</si>
  <si>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</si>
  <si>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</si>
  <si>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</si>
  <si>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</si>
  <si>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</si>
  <si>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</si>
  <si>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</si>
  <si>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</si>
  <si>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</si>
  <si>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</si>
  <si>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</si>
  <si>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</si>
  <si>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</si>
  <si>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</si>
  <si>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</si>
  <si>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</si>
  <si>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</si>
  <si>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</si>
  <si>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</si>
  <si>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</si>
  <si>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</si>
  <si>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</si>
  <si>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</si>
  <si>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</si>
  <si>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</si>
  <si>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</si>
  <si>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</si>
  <si>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</si>
  <si>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</si>
  <si>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</si>
  <si>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</si>
  <si>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</si>
  <si>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</si>
  <si>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</si>
  <si>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</si>
  <si>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</si>
  <si>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</si>
  <si>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</si>
  <si>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</si>
  <si>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</si>
  <si>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</si>
  <si>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</si>
  <si>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</si>
  <si>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</si>
  <si>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</si>
  <si>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</si>
  <si>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</si>
  <si>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</si>
  <si>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</si>
  <si>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</si>
  <si>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</si>
  <si>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</si>
  <si>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</si>
  <si>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</si>
  <si>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</si>
  <si>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</si>
  <si>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</si>
  <si>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</si>
  <si>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</si>
  <si>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</si>
  <si>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</si>
  <si>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</si>
  <si>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</si>
  <si>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</si>
  <si>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</si>
  <si>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</si>
  <si>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</si>
  <si>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</si>
  <si>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</si>
  <si>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</si>
  <si>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</si>
  <si>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</si>
  <si>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</si>
  <si>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</si>
  <si>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</si>
  <si>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</si>
  <si>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</si>
  <si>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</si>
  <si>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</si>
  <si>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</si>
  <si>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</si>
  <si>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</si>
  <si>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</si>
  <si>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</si>
  <si>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</si>
  <si>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</si>
  <si>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</si>
  <si>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</si>
  <si>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</si>
  <si>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</si>
  <si>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</si>
  <si>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</si>
  <si>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</si>
  <si>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</si>
  <si>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</si>
  <si>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</si>
  <si>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</si>
  <si>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</si>
  <si>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</si>
  <si>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</si>
  <si>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</si>
  <si>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</si>
  <si>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</si>
  <si>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</si>
  <si>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</si>
  <si>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</si>
  <si>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</si>
  <si>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</si>
  <si>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</si>
  <si>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</si>
  <si>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</si>
  <si>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</si>
  <si>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</si>
  <si>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</si>
  <si>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</si>
  <si>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</si>
  <si>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</si>
  <si>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</si>
  <si>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</si>
  <si>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</si>
  <si>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</si>
  <si>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</si>
  <si>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</si>
  <si>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</si>
  <si>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</si>
  <si>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</si>
  <si>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</si>
  <si>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</si>
  <si>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</si>
  <si>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</si>
  <si>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</si>
  <si>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</si>
  <si>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</si>
  <si>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</si>
  <si>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</si>
  <si>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</si>
  <si>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</si>
  <si>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</si>
  <si>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</si>
  <si>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</si>
  <si>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</si>
  <si>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</si>
  <si>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</si>
  <si>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</si>
  <si>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</si>
  <si>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</si>
  <si>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</si>
  <si>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</si>
  <si>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</si>
  <si>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</si>
  <si>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</si>
  <si>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</si>
  <si>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</si>
  <si>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</si>
  <si>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</si>
  <si>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</si>
  <si>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</si>
  <si>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</si>
  <si>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</si>
  <si>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</si>
  <si>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</si>
  <si>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</si>
  <si>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</si>
  <si>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</si>
  <si>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</si>
  <si>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</si>
  <si>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</si>
  <si>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</si>
  <si>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</si>
  <si>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</si>
  <si>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</si>
  <si>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</si>
  <si>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</si>
  <si>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</si>
  <si>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</si>
  <si>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</si>
  <si>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</si>
  <si>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</si>
  <si>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</si>
  <si>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</si>
  <si>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</si>
  <si>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</si>
  <si>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</si>
  <si>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</si>
  <si>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</si>
  <si>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</si>
  <si>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</si>
  <si>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</si>
  <si>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</si>
  <si>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</si>
  <si>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</si>
  <si>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</si>
  <si>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</si>
  <si>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</si>
  <si>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</si>
  <si>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</si>
  <si>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</si>
  <si>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</si>
  <si>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</si>
  <si>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</si>
  <si>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</si>
  <si>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</si>
  <si>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</si>
  <si>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</si>
  <si>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</si>
  <si>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</si>
  <si>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</si>
  <si>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</si>
  <si>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</si>
  <si>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</si>
  <si>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</si>
  <si>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</si>
  <si>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</si>
  <si>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</si>
  <si>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</si>
  <si>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</si>
  <si>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</si>
  <si>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</si>
  <si>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</si>
  <si>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</si>
  <si>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</si>
  <si>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</si>
  <si>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</si>
  <si>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</si>
  <si>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</si>
  <si>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</si>
  <si>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</si>
  <si>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</si>
  <si>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</si>
  <si>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</si>
  <si>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</si>
  <si>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</si>
  <si>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</si>
  <si>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</si>
  <si>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</si>
  <si>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</si>
  <si>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</si>
  <si>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</si>
  <si>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</si>
  <si>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</si>
  <si>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</si>
  <si>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</si>
  <si>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</si>
  <si>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</si>
  <si>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</si>
  <si>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</si>
  <si>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</si>
  <si>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</si>
  <si>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</si>
  <si>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</si>
  <si>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</si>
  <si>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</si>
  <si>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</si>
  <si>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</si>
  <si>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</si>
  <si>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</si>
  <si>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</si>
  <si>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</si>
  <si>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</si>
  <si>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</si>
  <si>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</si>
  <si>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</si>
  <si>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</si>
  <si>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</si>
  <si>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</si>
  <si>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</si>
  <si>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</si>
  <si>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</si>
  <si>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</si>
  <si>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</si>
  <si>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</si>
  <si>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</si>
  <si>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</si>
  <si>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</si>
  <si>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</si>
  <si>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</si>
  <si>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</si>
  <si>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</si>
  <si>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</si>
  <si>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</si>
  <si>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</si>
  <si>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</si>
  <si>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</si>
  <si>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</si>
  <si>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</si>
  <si>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</si>
  <si>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</si>
  <si>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</si>
  <si>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</si>
  <si>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</si>
  <si>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</si>
  <si>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</si>
  <si>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</si>
  <si>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</si>
  <si>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</si>
  <si>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</si>
  <si>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</si>
  <si>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</si>
  <si>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</si>
  <si>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</si>
  <si>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</si>
  <si>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</si>
  <si>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</si>
  <si>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</si>
  <si>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</si>
  <si>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</si>
  <si>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</si>
  <si>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</si>
  <si>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</si>
  <si>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</si>
  <si>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</si>
  <si>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</si>
  <si>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</si>
  <si>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</si>
  <si>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</si>
  <si>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</si>
  <si>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</si>
  <si>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</si>
  <si>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</si>
  <si>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</si>
  <si>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</si>
  <si>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</si>
  <si>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</si>
  <si>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</si>
  <si>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</si>
  <si>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</si>
  <si>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</si>
  <si>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</si>
  <si>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</si>
  <si>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</si>
  <si>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</si>
  <si>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</si>
  <si>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</si>
  <si>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</si>
  <si>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</si>
  <si>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</si>
  <si>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</si>
  <si>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</si>
  <si>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</si>
  <si>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</si>
  <si>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</si>
  <si>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</si>
  <si>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</si>
  <si>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</si>
  <si>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</si>
  <si>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</si>
  <si>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</si>
  <si>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</si>
  <si>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</si>
  <si>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</si>
  <si>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</si>
  <si>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</si>
  <si>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</si>
  <si>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</si>
  <si>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</si>
  <si>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</si>
  <si>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</si>
  <si>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</si>
  <si>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</si>
  <si>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</si>
  <si>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</si>
  <si>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</si>
  <si>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</si>
  <si>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</si>
  <si>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</si>
  <si>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</si>
  <si>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</si>
  <si>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</si>
  <si>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</si>
  <si>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</si>
  <si>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</si>
  <si>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</si>
  <si>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</si>
  <si>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</si>
  <si>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</si>
  <si>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</si>
  <si>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</si>
  <si>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</si>
  <si>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</si>
  <si>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</si>
  <si>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</si>
  <si>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</si>
  <si>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</si>
  <si>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</si>
  <si>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</si>
  <si>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</si>
  <si>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</si>
  <si>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</si>
  <si>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</si>
  <si>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</si>
  <si>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</si>
  <si>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</si>
  <si>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</si>
  <si>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</si>
  <si>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</si>
  <si>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</si>
  <si>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</si>
  <si>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</si>
  <si>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</si>
  <si>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</si>
  <si>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</si>
  <si>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</si>
  <si>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</si>
  <si>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</si>
  <si>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</si>
  <si>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</si>
  <si>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</si>
  <si>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</si>
  <si>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</si>
  <si>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</si>
  <si>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</si>
  <si>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</si>
  <si>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</si>
  <si>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</si>
  <si>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</si>
  <si>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</si>
  <si>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</si>
  <si>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</si>
  <si>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</si>
  <si>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</si>
  <si>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</si>
  <si>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</si>
  <si>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</si>
  <si>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</si>
  <si>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</si>
  <si>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</si>
  <si>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</si>
  <si>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</si>
  <si>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</si>
  <si>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</si>
  <si>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</si>
  <si>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</si>
  <si>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</si>
  <si>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</si>
  <si>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</si>
  <si>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</si>
  <si>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</si>
  <si>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</si>
  <si>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</si>
  <si>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</si>
  <si>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</si>
  <si>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</si>
  <si>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</si>
  <si>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</si>
  <si>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</si>
  <si>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</si>
  <si>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</si>
  <si>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</si>
  <si>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</si>
  <si>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</si>
  <si>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</si>
  <si>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</si>
  <si>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</si>
  <si>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</si>
  <si>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</si>
  <si>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</si>
  <si>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</si>
  <si>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</si>
  <si>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</si>
  <si>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</si>
  <si>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</si>
  <si>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</si>
  <si>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</si>
  <si>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</si>
  <si>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</si>
  <si>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</si>
  <si>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</si>
  <si>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</si>
  <si>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</si>
  <si>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</si>
  <si>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</si>
  <si>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</si>
  <si>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</si>
  <si>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</si>
  <si>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</si>
  <si>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</si>
  <si>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</si>
  <si>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</si>
  <si>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</si>
  <si>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</si>
  <si>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</si>
  <si>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</si>
  <si>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</si>
  <si>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</si>
  <si>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</si>
  <si>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</si>
  <si>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</si>
  <si>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</si>
  <si>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</si>
  <si>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</si>
  <si>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</si>
  <si>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</si>
  <si>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</si>
  <si>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</si>
  <si>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</si>
  <si>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</si>
  <si>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</si>
  <si>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</si>
  <si>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</si>
  <si>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</si>
  <si>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</si>
  <si>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</si>
  <si>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</si>
  <si>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</si>
  <si>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</si>
  <si>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</si>
  <si>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</si>
  <si>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</si>
  <si>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</si>
  <si>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</si>
  <si>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</si>
  <si>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</si>
  <si>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</si>
  <si>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</si>
  <si>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</si>
  <si>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</si>
  <si>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</si>
  <si>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</si>
  <si>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</si>
  <si>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</si>
  <si>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</si>
  <si>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</si>
  <si>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</si>
  <si>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</si>
  <si>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</si>
  <si>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</si>
  <si>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</si>
  <si>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</si>
  <si>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</si>
  <si>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</si>
  <si>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</si>
  <si>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</si>
  <si>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</si>
  <si>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</si>
  <si>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</si>
  <si>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</si>
  <si>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</si>
  <si>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</si>
  <si>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</si>
  <si>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</si>
  <si>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</si>
  <si>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</si>
  <si>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</si>
  <si>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</si>
  <si>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</si>
  <si>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</si>
  <si>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</si>
  <si>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</si>
  <si>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</si>
  <si>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</si>
  <si>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</si>
  <si>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</si>
  <si>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</si>
  <si>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</si>
  <si>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</si>
  <si>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</si>
  <si>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</si>
  <si>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</si>
  <si>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</si>
  <si>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</si>
  <si>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</si>
  <si>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</si>
  <si>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</si>
  <si>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</si>
  <si>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</si>
  <si>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</si>
  <si>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</si>
  <si>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</si>
  <si>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</si>
  <si>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</si>
  <si>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</si>
  <si>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</si>
  <si>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</si>
  <si>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</si>
  <si>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</si>
  <si>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</si>
  <si>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</si>
  <si>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</si>
  <si>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</si>
  <si>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</si>
  <si>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</si>
  <si>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</si>
  <si>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</si>
  <si>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</si>
  <si>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</si>
  <si>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</si>
  <si>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</si>
  <si>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</si>
  <si>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</si>
  <si>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</si>
  <si>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</si>
  <si>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</si>
  <si>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</si>
  <si>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</si>
  <si>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</si>
  <si>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</si>
  <si>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</si>
  <si>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</si>
  <si>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</si>
  <si>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</si>
  <si>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</si>
  <si>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</si>
  <si>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</si>
  <si>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</si>
  <si>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</si>
  <si>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</si>
  <si>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</si>
  <si>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</si>
  <si>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</si>
  <si>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</si>
  <si>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</si>
  <si>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</si>
  <si>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</si>
  <si>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</si>
  <si>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</si>
  <si>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</si>
  <si>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</si>
  <si>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</si>
  <si>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</si>
  <si>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</si>
  <si>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</si>
  <si>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</si>
  <si>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</si>
  <si>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</si>
  <si>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</si>
  <si>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</si>
  <si>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</si>
  <si>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</si>
  <si>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</si>
  <si>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</si>
  <si>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</si>
  <si>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</si>
  <si>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</si>
  <si>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</si>
  <si>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</si>
  <si>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</si>
  <si>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</si>
  <si>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</si>
  <si>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</si>
  <si>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</si>
  <si>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</si>
  <si>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</si>
  <si>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</si>
  <si>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</si>
  <si>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</si>
  <si>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</si>
  <si>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</si>
  <si>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</si>
  <si>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</si>
  <si>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</si>
  <si>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</si>
  <si>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</si>
  <si>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</si>
  <si>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</si>
  <si>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</si>
  <si>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</si>
  <si>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</si>
  <si>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</si>
  <si>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</si>
  <si>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</si>
  <si>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</si>
  <si>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</si>
  <si>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</si>
  <si>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</si>
  <si>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</si>
  <si>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</si>
  <si>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</si>
  <si>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</si>
  <si>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</si>
  <si>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</si>
  <si>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</si>
  <si>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</si>
  <si>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</si>
  <si>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</si>
  <si>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</si>
  <si>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</si>
  <si>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</si>
  <si>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</si>
  <si>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</si>
  <si>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</si>
  <si>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</si>
  <si>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</si>
  <si>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</si>
  <si>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</si>
  <si>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</si>
  <si>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</si>
  <si>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</si>
  <si>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</si>
  <si>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</si>
  <si>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</si>
  <si>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</si>
  <si>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</si>
  <si>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</si>
  <si>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</si>
  <si>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</si>
  <si>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</si>
  <si>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</si>
  <si>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</si>
  <si>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</si>
  <si>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</si>
  <si>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</si>
  <si>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</si>
  <si>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</si>
  <si>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</si>
  <si>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</si>
  <si>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</si>
  <si>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</si>
  <si>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</si>
  <si>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</si>
  <si>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</si>
  <si>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</si>
  <si>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</si>
  <si>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</si>
  <si>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</si>
  <si>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</si>
  <si>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</si>
  <si>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</si>
  <si>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</si>
  <si>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</si>
  <si>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</si>
  <si>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</si>
  <si>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</si>
  <si>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</si>
  <si>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</si>
  <si>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</si>
  <si>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</si>
  <si>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</si>
  <si>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</si>
  <si>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</si>
  <si>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</si>
  <si>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</si>
  <si>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</si>
  <si>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</si>
  <si>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</si>
  <si>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</si>
  <si>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</si>
  <si>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</si>
  <si>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</si>
  <si>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</si>
  <si>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</si>
  <si>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</si>
  <si>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</si>
  <si>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</si>
  <si>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</si>
  <si>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</si>
  <si>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</si>
  <si>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</si>
  <si>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</si>
  <si>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</si>
  <si>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</si>
  <si>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</si>
  <si>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</si>
  <si>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</si>
  <si>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</si>
  <si>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</si>
  <si>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</si>
  <si>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</si>
  <si>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</si>
  <si>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</si>
  <si>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</si>
  <si>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</si>
  <si>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</si>
  <si>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</si>
  <si>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</si>
  <si>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</si>
  <si>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</si>
  <si>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</si>
  <si>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</si>
  <si>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</si>
  <si>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</si>
  <si>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</si>
  <si>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</si>
  <si>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</si>
  <si>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</si>
  <si>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</si>
  <si>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</si>
  <si>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</si>
  <si>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</si>
  <si>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</si>
  <si>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</si>
  <si>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</si>
  <si>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</si>
  <si>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</si>
  <si>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</si>
  <si>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</si>
  <si>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</si>
  <si>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</si>
  <si>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</si>
  <si>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</si>
  <si>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</si>
  <si>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</si>
  <si>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</si>
  <si>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</si>
  <si>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</si>
  <si>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</si>
  <si>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</si>
  <si>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</si>
  <si>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</si>
  <si>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</si>
  <si>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</si>
  <si>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</si>
  <si>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</si>
  <si>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</si>
  <si>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</si>
  <si>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</si>
  <si>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</si>
  <si>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</si>
  <si>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</si>
  <si>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</si>
  <si>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</si>
  <si>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</si>
  <si>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</si>
  <si>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</si>
  <si>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</si>
  <si>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</si>
  <si>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</si>
  <si>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</si>
  <si>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</si>
  <si>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</si>
  <si>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</si>
  <si>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</si>
  <si>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</si>
  <si>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</si>
  <si>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</si>
  <si>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</si>
  <si>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</si>
  <si>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</si>
  <si>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</si>
  <si>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</si>
  <si>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</si>
  <si>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</si>
  <si>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</si>
  <si>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</si>
  <si>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</si>
  <si>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</si>
  <si>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</si>
  <si>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</si>
  <si>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</si>
  <si>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</si>
  <si>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</si>
  <si>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</si>
  <si>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</si>
  <si>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</si>
  <si>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</si>
  <si>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</si>
  <si>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</si>
  <si>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</si>
  <si>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</si>
  <si>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</si>
  <si>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</si>
  <si>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</si>
  <si>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</si>
  <si>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</si>
  <si>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</si>
  <si>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</si>
  <si>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</si>
  <si>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</si>
  <si>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</si>
  <si>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</si>
  <si>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</si>
  <si>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</si>
  <si>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</si>
  <si>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</si>
  <si>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</si>
  <si>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</si>
  <si>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</si>
  <si>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</si>
  <si>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</si>
  <si>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</si>
  <si>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</si>
  <si>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</si>
  <si>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</si>
  <si>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</si>
  <si>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</si>
  <si>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</si>
  <si>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</si>
  <si>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</si>
  <si>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</si>
  <si>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</si>
  <si>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</si>
  <si>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</si>
  <si>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</si>
  <si>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</si>
  <si>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</si>
  <si>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</si>
  <si>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</si>
  <si>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</si>
  <si>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</si>
  <si>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</si>
  <si>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</si>
  <si>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</si>
  <si>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</si>
  <si>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</si>
  <si>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</si>
  <si>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</si>
  <si>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</si>
  <si>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</si>
  <si>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</si>
  <si>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</si>
  <si>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</si>
  <si>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</si>
  <si>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</si>
  <si>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</si>
  <si>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</si>
  <si>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</si>
  <si>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</si>
  <si>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</si>
  <si>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</si>
  <si>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</si>
  <si>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</si>
  <si>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</si>
  <si>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</si>
  <si>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</si>
  <si>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</si>
  <si>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</si>
  <si>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</si>
  <si>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</si>
  <si>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</si>
  <si>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</si>
  <si>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</si>
  <si>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</si>
  <si>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</si>
  <si>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</si>
  <si>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</si>
  <si>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</si>
  <si>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</si>
  <si>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</si>
  <si>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</si>
  <si>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</si>
  <si>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</si>
  <si>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</si>
  <si>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</si>
  <si>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</si>
  <si>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</si>
  <si>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</si>
  <si>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</si>
  <si>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</si>
  <si>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</si>
  <si>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</si>
  <si>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</si>
  <si>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</si>
  <si>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</si>
  <si>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</si>
  <si>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</si>
  <si>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</si>
  <si>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</si>
  <si>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</si>
  <si>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</si>
  <si>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</si>
  <si>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</si>
  <si>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</si>
  <si>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</si>
  <si>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</si>
  <si>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</si>
  <si>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</si>
  <si>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</si>
  <si>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</si>
  <si>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</si>
  <si>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</si>
  <si>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</si>
  <si>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</si>
  <si>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</si>
  <si>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</si>
  <si>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</si>
  <si>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</si>
  <si>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</si>
  <si>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</si>
  <si>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</si>
  <si>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</si>
  <si>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</si>
  <si>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</si>
  <si>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</si>
  <si>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</si>
  <si>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</si>
  <si>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</si>
  <si>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</si>
  <si>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</si>
  <si>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</si>
  <si>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</si>
  <si>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</si>
  <si>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</si>
  <si>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</si>
  <si>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</si>
  <si>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</si>
  <si>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</si>
  <si>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</si>
  <si>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</si>
  <si>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</si>
  <si>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</si>
  <si>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</si>
  <si>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</si>
  <si>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</si>
  <si>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</si>
  <si>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</si>
  <si>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</si>
  <si>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</si>
  <si>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</si>
  <si>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</si>
  <si>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</si>
  <si>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</si>
  <si>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</si>
  <si>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</si>
  <si>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</si>
  <si>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</si>
  <si>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</si>
  <si>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</si>
  <si>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</si>
  <si>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</si>
  <si>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</si>
  <si>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</si>
  <si>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</si>
  <si>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</si>
  <si>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</si>
  <si>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</si>
  <si>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</si>
  <si>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</si>
  <si>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</si>
  <si>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</si>
  <si>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</si>
  <si>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</si>
  <si>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</si>
  <si>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</si>
  <si>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</si>
  <si>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</si>
  <si>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</si>
  <si>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</si>
  <si>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</si>
  <si>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</si>
  <si>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</si>
  <si>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</si>
  <si>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</si>
  <si>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</si>
  <si>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</si>
  <si>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</si>
  <si>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</si>
  <si>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</si>
  <si>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</si>
  <si>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</si>
  <si>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</si>
  <si>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</si>
  <si>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</si>
  <si>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</si>
  <si>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</si>
  <si>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</si>
  <si>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</si>
  <si>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</si>
  <si>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</si>
  <si>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</si>
  <si>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</si>
  <si>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</si>
  <si>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</si>
  <si>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</si>
  <si>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</si>
  <si>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</si>
  <si>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</si>
  <si>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</si>
  <si>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</si>
  <si>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</si>
  <si>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</si>
  <si>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</si>
  <si>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</si>
  <si>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</si>
  <si>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</si>
  <si>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</si>
  <si>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</si>
  <si>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</si>
  <si>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</si>
  <si>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</si>
  <si>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</si>
  <si>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</si>
  <si>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</si>
  <si>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</si>
  <si>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</si>
  <si>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</si>
  <si>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</si>
  <si>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</si>
  <si>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</si>
  <si>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</si>
  <si>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</si>
  <si>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</si>
  <si>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</si>
  <si>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</si>
  <si>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</si>
  <si>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</si>
  <si>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</si>
  <si>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</si>
  <si>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</si>
  <si>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</si>
  <si>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</si>
  <si>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</si>
  <si>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</si>
  <si>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</si>
  <si>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</si>
  <si>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</si>
  <si>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</si>
  <si>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</si>
  <si>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</si>
  <si>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</si>
  <si>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</si>
  <si>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</si>
  <si>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</si>
  <si>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</si>
  <si>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</si>
  <si>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</si>
  <si>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</si>
  <si>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</si>
  <si>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</si>
  <si>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</si>
  <si>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</si>
  <si>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</si>
  <si>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</si>
  <si>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</si>
  <si>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</si>
  <si>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</si>
  <si>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</si>
  <si>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</si>
  <si>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</si>
  <si>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</si>
  <si>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</si>
  <si>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</si>
  <si>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</si>
  <si>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</si>
  <si>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</si>
  <si>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</si>
  <si>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</si>
  <si>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</si>
  <si>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</si>
  <si>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</si>
  <si>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</si>
  <si>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</si>
  <si>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</si>
  <si>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</si>
  <si>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</si>
  <si>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</si>
  <si>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</si>
  <si>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</si>
  <si>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</si>
  <si>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</si>
  <si>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</si>
  <si>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</si>
  <si>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</si>
  <si>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</si>
  <si>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</si>
  <si>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</si>
  <si>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</si>
  <si>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</si>
  <si>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</si>
  <si>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</si>
  <si>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</si>
  <si>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</si>
  <si>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</si>
  <si>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</si>
  <si>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</si>
  <si>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</si>
  <si>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</si>
  <si>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</si>
  <si>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</si>
  <si>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</si>
  <si>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</si>
  <si>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</si>
  <si>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</si>
  <si>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</si>
  <si>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</si>
  <si>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</si>
  <si>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</si>
  <si>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</si>
  <si>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</si>
  <si>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</si>
  <si>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</si>
  <si>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</si>
  <si>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</si>
  <si>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</si>
  <si>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</si>
  <si>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</si>
  <si>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</si>
  <si>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</si>
  <si>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</si>
  <si>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</si>
  <si>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</si>
  <si>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</si>
  <si>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</si>
  <si>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</si>
  <si>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</si>
  <si>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</si>
  <si>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</si>
  <si>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</si>
  <si>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</si>
  <si>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</si>
  <si>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</si>
  <si>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</si>
  <si>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</si>
  <si>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</si>
  <si>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</si>
  <si>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</si>
  <si>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</si>
  <si>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</si>
  <si>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</si>
  <si>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</si>
  <si>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</si>
  <si>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</si>
  <si>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</si>
  <si>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</si>
  <si>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</si>
  <si>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</si>
  <si>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</si>
  <si>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</si>
  <si>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</si>
  <si>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</si>
  <si>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</si>
  <si>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</si>
  <si>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</si>
  <si>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</si>
  <si>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</si>
  <si>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</si>
  <si>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</si>
  <si>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</si>
  <si>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</si>
  <si>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</si>
  <si>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</si>
  <si>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</si>
  <si>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</si>
  <si>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</si>
  <si>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</si>
  <si>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</si>
  <si>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</si>
  <si>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</si>
  <si>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</si>
  <si>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</si>
  <si>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</si>
  <si>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</si>
  <si>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</si>
  <si>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</si>
  <si>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</si>
  <si>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</si>
  <si>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</si>
  <si>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</si>
  <si>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</si>
  <si>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</si>
  <si>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</si>
  <si>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</si>
  <si>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</si>
  <si>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</si>
  <si>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</si>
  <si>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</si>
  <si>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</si>
  <si>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</si>
  <si>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</si>
  <si>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</si>
  <si>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</si>
  <si>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</si>
  <si>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</si>
  <si>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</si>
  <si>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</si>
  <si>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</si>
  <si>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</si>
  <si>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</si>
  <si>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</si>
  <si>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</si>
  <si>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</si>
  <si>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</si>
  <si>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</si>
  <si>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</si>
  <si>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</si>
  <si>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</si>
  <si>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</si>
  <si>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</si>
  <si>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</si>
  <si>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</si>
  <si>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</si>
  <si>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</si>
  <si>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</si>
  <si>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</si>
  <si>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</si>
  <si>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</si>
  <si>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</si>
  <si>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</si>
  <si>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</si>
  <si>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</si>
  <si>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</si>
  <si>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</si>
  <si>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</si>
  <si>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</si>
  <si>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</si>
  <si>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</si>
  <si>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</si>
  <si>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</si>
  <si>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</si>
  <si>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</si>
  <si>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</si>
  <si>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</si>
  <si>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</si>
  <si>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</si>
  <si>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</si>
  <si>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</si>
  <si>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</si>
  <si>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</si>
  <si>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</si>
  <si>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</si>
  <si>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</si>
  <si>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</si>
  <si>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</si>
  <si>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</si>
  <si>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</si>
  <si>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</si>
  <si>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</si>
  <si>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</si>
  <si>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</si>
  <si>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</si>
  <si>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</si>
  <si>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</si>
  <si>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</si>
  <si>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</si>
  <si>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</si>
  <si>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</si>
  <si>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</si>
  <si>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</si>
  <si>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</si>
  <si>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</si>
  <si>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</si>
  <si>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</si>
  <si>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</si>
  <si>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</si>
  <si>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</si>
  <si>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</si>
  <si>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</si>
  <si>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</si>
  <si>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</si>
  <si>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</si>
  <si>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</si>
  <si>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</si>
  <si>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</si>
  <si>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</si>
  <si>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</si>
  <si>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</si>
  <si>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</si>
  <si>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</si>
  <si>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</si>
  <si>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</si>
  <si>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</si>
  <si>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</si>
  <si>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</si>
  <si>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</si>
  <si>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</si>
  <si>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</si>
  <si>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</si>
  <si>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</si>
  <si>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</si>
  <si>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</si>
  <si>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</si>
  <si>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</si>
  <si>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</si>
  <si>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</si>
  <si>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</si>
  <si>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</si>
  <si>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</si>
  <si>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</si>
  <si>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</si>
  <si>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</si>
  <si>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</si>
  <si>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</si>
  <si>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</si>
  <si>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</si>
  <si>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</si>
  <si>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</si>
  <si>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</si>
  <si>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</si>
  <si>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</si>
  <si>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</si>
  <si>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</si>
  <si>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</si>
  <si>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</si>
  <si>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</si>
  <si>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</si>
  <si>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</si>
  <si>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</si>
  <si>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</si>
  <si>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</si>
  <si>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</si>
  <si>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</si>
  <si>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</si>
  <si>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</si>
  <si>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</si>
  <si>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</si>
  <si>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</si>
  <si>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</si>
  <si>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</si>
  <si>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</si>
  <si>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</si>
  <si>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</si>
  <si>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</si>
  <si>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</si>
  <si>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</si>
  <si>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</si>
  <si>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</si>
  <si>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</si>
  <si>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</si>
  <si>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</si>
  <si>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</si>
  <si>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</si>
  <si>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</si>
  <si>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</si>
  <si>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</si>
  <si>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</si>
  <si>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</si>
  <si>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</si>
  <si>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</si>
  <si>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</si>
  <si>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</si>
  <si>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</si>
  <si>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</si>
  <si>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</si>
  <si>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</si>
  <si>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</si>
  <si>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</si>
  <si>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</si>
  <si>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</si>
  <si>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</si>
  <si>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</si>
  <si>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</si>
  <si>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</si>
  <si>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</si>
  <si>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</si>
  <si>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</si>
  <si>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</si>
  <si>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</si>
  <si>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</si>
  <si>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</si>
  <si>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</si>
  <si>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</si>
  <si>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</si>
  <si>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</si>
  <si>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</si>
  <si>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</si>
  <si>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</si>
  <si>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</si>
  <si>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</si>
  <si>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</si>
  <si>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</si>
  <si>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</si>
  <si>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</si>
  <si>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</si>
  <si>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</si>
  <si>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</si>
  <si>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</si>
  <si>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</si>
  <si>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</si>
  <si>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</si>
  <si>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</si>
  <si>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</si>
  <si>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</si>
  <si>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</si>
  <si>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</si>
  <si>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</si>
  <si>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</si>
  <si>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</si>
  <si>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</si>
  <si>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</si>
  <si>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</si>
  <si>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</si>
  <si>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</si>
  <si>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</si>
  <si>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</si>
  <si>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</si>
  <si>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</si>
  <si>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</si>
  <si>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</si>
  <si>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</si>
  <si>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</si>
  <si>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</si>
  <si>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</si>
  <si>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</si>
  <si>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</si>
  <si>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</si>
  <si>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</si>
  <si>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</si>
  <si>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</si>
  <si>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</si>
  <si>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</si>
  <si>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</si>
  <si>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</si>
  <si>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</si>
  <si>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</si>
  <si>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</si>
  <si>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</si>
  <si>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</si>
  <si>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</si>
  <si>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</si>
  <si>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</si>
  <si>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</si>
  <si>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</si>
  <si>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</si>
  <si>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</si>
  <si>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</si>
  <si>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</si>
  <si>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</si>
  <si>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</si>
  <si>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</si>
  <si>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</si>
  <si>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</si>
  <si>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</si>
  <si>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</si>
  <si>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</si>
  <si>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</si>
  <si>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</si>
  <si>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</si>
  <si>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</si>
  <si>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</si>
  <si>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</si>
  <si>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</si>
  <si>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</si>
  <si>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</si>
  <si>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</si>
  <si>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</si>
  <si>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</si>
  <si>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</si>
  <si>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</si>
  <si>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</si>
  <si>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</si>
  <si>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</si>
  <si>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</si>
  <si>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</si>
  <si>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</si>
  <si>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</si>
  <si>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</si>
  <si>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</si>
  <si>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</si>
  <si>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</si>
  <si>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</si>
  <si>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</si>
  <si>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</si>
  <si>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</si>
  <si>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</si>
  <si>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</si>
  <si>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</si>
  <si>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</si>
  <si>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</si>
  <si>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</si>
  <si>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</si>
  <si>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</si>
  <si>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</si>
  <si>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</si>
  <si>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</si>
  <si>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</si>
  <si>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</si>
  <si>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</si>
  <si>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</si>
  <si>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</si>
  <si>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</si>
  <si>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</si>
  <si>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</si>
  <si>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</si>
  <si>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</si>
  <si>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</si>
  <si>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</si>
  <si>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</si>
  <si>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</si>
  <si>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</si>
  <si>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</si>
  <si>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</si>
  <si>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</si>
  <si>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</si>
  <si>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</si>
  <si>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</si>
  <si>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</si>
  <si>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</si>
  <si>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</si>
  <si>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</si>
  <si>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</si>
  <si>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</si>
  <si>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</si>
  <si>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</si>
  <si>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</si>
  <si>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</si>
  <si>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</si>
  <si>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</si>
  <si>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</si>
  <si>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</si>
  <si>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</si>
  <si>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</si>
  <si>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</si>
  <si>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</si>
  <si>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</si>
  <si>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</si>
  <si>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</si>
  <si>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</si>
  <si>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</si>
  <si>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</si>
  <si>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</si>
  <si>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</si>
  <si>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</si>
  <si>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</si>
  <si>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</si>
  <si>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</si>
  <si>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</si>
  <si>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</si>
  <si>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</si>
  <si>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</si>
  <si>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</si>
  <si>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</si>
  <si>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</si>
  <si>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</si>
  <si>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</si>
  <si>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</si>
  <si>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</si>
  <si>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</si>
  <si>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</si>
  <si>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</si>
  <si>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</si>
  <si>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</si>
  <si>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</si>
  <si>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</si>
  <si>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</si>
  <si>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</si>
  <si>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</si>
  <si>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</si>
  <si>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</si>
  <si>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</si>
  <si>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</si>
  <si>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</si>
  <si>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</si>
  <si>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</si>
  <si>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</si>
  <si>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</si>
  <si>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</si>
  <si>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</si>
  <si>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</si>
  <si>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</si>
  <si>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</si>
  <si>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</si>
  <si>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</si>
  <si>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</si>
  <si>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</si>
  <si>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</si>
  <si>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</si>
  <si>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</si>
  <si>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</si>
  <si>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</si>
  <si>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</si>
  <si>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</si>
  <si>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</si>
  <si>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</si>
  <si>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</si>
  <si>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</si>
  <si>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</si>
  <si>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</si>
  <si>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</si>
  <si>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</si>
  <si>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</si>
  <si>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</si>
  <si>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</si>
  <si>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</si>
  <si>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</si>
  <si>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</si>
  <si>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</si>
  <si>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</si>
  <si>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</si>
  <si>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</si>
  <si>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</si>
  <si>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</si>
  <si>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</si>
  <si>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</si>
  <si>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</si>
  <si>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</si>
  <si>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</si>
  <si>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</si>
  <si>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</si>
  <si>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</si>
  <si>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</si>
  <si>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</si>
  <si>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</si>
  <si>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</si>
  <si>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</si>
  <si>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</si>
  <si>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</si>
  <si>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</si>
  <si>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</si>
  <si>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</si>
  <si>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</si>
  <si>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</si>
  <si>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</si>
  <si>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</si>
  <si>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</si>
  <si>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</si>
  <si>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</si>
  <si>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</si>
  <si>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</si>
  <si>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</si>
  <si>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</si>
  <si>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</si>
  <si>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</si>
  <si>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</si>
  <si>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</si>
  <si>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</si>
  <si>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</si>
  <si>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</si>
  <si>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</si>
  <si>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</si>
  <si>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</si>
  <si>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</si>
  <si>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</si>
  <si>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</si>
  <si>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</si>
  <si>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</si>
  <si>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</si>
  <si>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</si>
  <si>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</si>
  <si>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</si>
  <si>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</si>
  <si>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</si>
  <si>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</si>
  <si>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</si>
  <si>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</si>
  <si>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</si>
  <si>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</si>
  <si>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</si>
  <si>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</si>
  <si>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</si>
  <si>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</si>
  <si>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</si>
  <si>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</si>
  <si>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</si>
  <si>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</si>
  <si>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</si>
  <si>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</si>
  <si>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</si>
  <si>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</si>
  <si>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</si>
  <si>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</si>
  <si>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</si>
  <si>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</si>
  <si>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</si>
  <si>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</si>
  <si>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</si>
  <si>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</si>
  <si>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</si>
  <si>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</si>
  <si>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</si>
  <si>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</si>
  <si>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</si>
  <si>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</si>
  <si>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</si>
  <si>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</si>
  <si>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</si>
  <si>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</si>
  <si>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</si>
  <si>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</si>
  <si>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</si>
  <si>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</si>
  <si>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</si>
  <si>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</si>
  <si>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</si>
  <si>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</si>
  <si>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</si>
  <si>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</si>
  <si>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</si>
  <si>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</si>
  <si>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</si>
  <si>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</si>
  <si>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</si>
  <si>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</si>
  <si>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</si>
  <si>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</si>
  <si>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</si>
  <si>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</si>
  <si>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</si>
  <si>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</si>
  <si>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</si>
  <si>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</si>
  <si>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</si>
  <si>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</si>
  <si>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</si>
  <si>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</si>
  <si>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</si>
  <si>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</si>
  <si>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</si>
  <si>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</si>
  <si>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</si>
  <si>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</si>
  <si>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</si>
  <si>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</si>
  <si>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</si>
  <si>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</si>
  <si>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</si>
  <si>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</si>
  <si>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</si>
  <si>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</si>
  <si>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</si>
  <si>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</si>
  <si>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</si>
  <si>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</si>
  <si>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</si>
  <si>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</si>
  <si>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</si>
  <si>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</si>
  <si>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</si>
  <si>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</si>
  <si>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</si>
  <si>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</si>
  <si>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</si>
  <si>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</si>
  <si>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</si>
  <si>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</si>
  <si>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</si>
  <si>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</si>
  <si>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</si>
  <si>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</si>
  <si>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</si>
  <si>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</si>
  <si>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</si>
  <si>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</si>
  <si>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</si>
  <si>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</si>
  <si>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</si>
  <si>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</si>
  <si>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</si>
  <si>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</si>
  <si>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</si>
  <si>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</si>
  <si>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</si>
  <si>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</si>
  <si>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</si>
  <si>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</si>
  <si>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</si>
  <si>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</si>
  <si>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</si>
  <si>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</si>
  <si>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</si>
  <si>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</si>
  <si>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</si>
  <si>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</si>
  <si>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</si>
  <si>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</si>
  <si>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</si>
  <si>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</si>
  <si>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</si>
  <si>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</si>
  <si>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</si>
  <si>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</si>
  <si>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</si>
  <si>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</si>
  <si>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</si>
  <si>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</si>
  <si>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</si>
  <si>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</si>
  <si>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</si>
  <si>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</si>
  <si>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</si>
  <si>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</si>
  <si>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</si>
  <si>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</si>
  <si>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</si>
  <si>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</si>
  <si>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</si>
  <si>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</si>
  <si>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</si>
  <si>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</si>
  <si>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</si>
  <si>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</si>
  <si>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</si>
  <si>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</si>
  <si>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</si>
  <si>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</si>
  <si>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</si>
  <si>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</si>
  <si>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</si>
  <si>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</si>
  <si>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</si>
  <si>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</si>
  <si>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</si>
  <si>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</si>
  <si>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</si>
  <si>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</si>
  <si>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</si>
  <si>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</si>
  <si>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</si>
  <si>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</si>
  <si>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</si>
  <si>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</si>
  <si>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</si>
  <si>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</si>
  <si>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</si>
  <si>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</si>
  <si>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</si>
  <si>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</si>
  <si>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</si>
  <si>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</si>
  <si>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</si>
  <si>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</si>
  <si>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</si>
  <si>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</si>
  <si>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</si>
  <si>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</si>
  <si>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</si>
  <si>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</si>
  <si>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</si>
  <si>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</si>
  <si>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</si>
  <si>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</si>
  <si>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</si>
  <si>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</si>
  <si>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</si>
  <si>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</si>
  <si>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</si>
  <si>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</si>
  <si>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</si>
  <si>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</si>
  <si>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</si>
  <si>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</si>
  <si>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</si>
  <si>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</si>
  <si>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</si>
  <si>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</si>
  <si>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</si>
  <si>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</si>
  <si>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</si>
  <si>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</si>
  <si>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</si>
  <si>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</si>
  <si>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</si>
  <si>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</si>
  <si>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</si>
  <si>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</si>
  <si>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</si>
  <si>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</si>
  <si>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</si>
  <si>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</si>
  <si>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</si>
  <si>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</si>
  <si>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</si>
  <si>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</si>
  <si>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</si>
  <si>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</si>
  <si>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</si>
  <si>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</si>
  <si>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</si>
  <si>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</si>
  <si>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</si>
  <si>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</si>
  <si>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</si>
  <si>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</si>
  <si>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</si>
  <si>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</si>
  <si>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</si>
  <si>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</si>
  <si>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</si>
  <si>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</si>
  <si>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</si>
  <si>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</si>
  <si>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</si>
  <si>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</si>
  <si>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</si>
  <si>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</si>
  <si>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</si>
  <si>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</si>
  <si>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</si>
  <si>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</si>
  <si>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</si>
  <si>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</si>
  <si>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</si>
  <si>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</si>
  <si>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</si>
  <si>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</si>
  <si>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</si>
  <si>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</si>
  <si>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</si>
  <si>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</si>
  <si>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</si>
  <si>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</si>
  <si>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</si>
  <si>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</si>
  <si>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</si>
  <si>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</si>
  <si>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</si>
  <si>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</si>
  <si>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</si>
  <si>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</si>
  <si>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</si>
  <si>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</si>
  <si>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</si>
  <si>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</si>
  <si>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</si>
  <si>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</si>
  <si>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</si>
  <si>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</si>
  <si>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</si>
  <si>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</si>
  <si>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</si>
  <si>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</si>
  <si>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</si>
  <si>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</si>
  <si>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</si>
  <si>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</si>
  <si>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</si>
  <si>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</si>
  <si>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</si>
  <si>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</si>
  <si>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</si>
  <si>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</si>
  <si>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</si>
  <si>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</si>
  <si>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</si>
  <si>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</si>
  <si>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</si>
  <si>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</si>
  <si>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</si>
  <si>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</si>
  <si>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</si>
  <si>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</si>
  <si>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</si>
  <si>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</si>
  <si>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</si>
  <si>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</si>
  <si>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</si>
  <si>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</si>
  <si>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</si>
  <si>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</si>
  <si>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</si>
  <si>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</si>
  <si>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</si>
  <si>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</si>
  <si>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</si>
  <si>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</si>
  <si>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</si>
  <si>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</si>
  <si>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</si>
  <si>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</si>
  <si>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</si>
  <si>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</si>
  <si>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</si>
  <si>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</si>
  <si>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</si>
  <si>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</si>
  <si>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</si>
  <si>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</si>
  <si>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</si>
  <si>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</si>
  <si>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</si>
  <si>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</si>
  <si>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</si>
  <si>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</si>
  <si>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</si>
  <si>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</si>
  <si>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</si>
  <si>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</si>
  <si>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</si>
  <si>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</si>
  <si>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</si>
  <si>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</si>
  <si>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</si>
  <si>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</si>
  <si>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</si>
  <si>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</si>
  <si>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</si>
  <si>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</si>
  <si>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</si>
  <si>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</si>
  <si>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</si>
  <si>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</si>
  <si>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</si>
  <si>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</si>
  <si>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</si>
  <si>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</si>
  <si>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</si>
  <si>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</si>
  <si>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</si>
  <si>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</si>
  <si>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</si>
  <si>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</si>
  <si>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</si>
  <si>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</si>
  <si>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</si>
  <si>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</si>
  <si>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</si>
  <si>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</si>
  <si>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</si>
  <si>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</si>
  <si>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</si>
  <si>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</si>
  <si>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</si>
  <si>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</si>
  <si>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</si>
  <si>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</si>
  <si>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</si>
  <si>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</si>
  <si>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</si>
  <si>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</si>
  <si>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</si>
  <si>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</si>
  <si>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</si>
  <si>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</si>
  <si>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</si>
  <si>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</si>
  <si>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</si>
  <si>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</si>
  <si>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</si>
  <si>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</si>
  <si>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</si>
  <si>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</si>
  <si>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</si>
  <si>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</si>
  <si>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</si>
  <si>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</si>
  <si>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</si>
  <si>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</si>
  <si>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</si>
  <si>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</si>
  <si>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</si>
  <si>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</si>
  <si>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</si>
  <si>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</si>
  <si>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</si>
  <si>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</si>
  <si>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</si>
  <si>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</si>
  <si>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</si>
  <si>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</si>
  <si>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</si>
  <si>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</si>
  <si>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</si>
  <si>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</si>
  <si>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</si>
  <si>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</si>
  <si>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</si>
  <si>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</si>
  <si>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</si>
  <si>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</si>
  <si>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</si>
  <si>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</si>
  <si>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</si>
  <si>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</si>
  <si>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</si>
  <si>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</si>
  <si>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</si>
  <si>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</si>
  <si>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</si>
  <si>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</si>
  <si>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</si>
  <si>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</si>
  <si>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</si>
  <si>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</si>
  <si>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</si>
  <si>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</si>
  <si>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</si>
  <si>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</si>
  <si>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</si>
  <si>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</si>
  <si>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</si>
  <si>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</si>
  <si>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</si>
  <si>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</si>
  <si>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</si>
  <si>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</si>
  <si>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</si>
  <si>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</si>
  <si>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</si>
  <si>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</si>
  <si>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</si>
  <si>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</si>
  <si>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</si>
  <si>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</si>
  <si>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</si>
  <si>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</si>
  <si>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</si>
  <si>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</si>
  <si>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</si>
  <si>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</si>
  <si>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</si>
  <si>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</si>
  <si>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</si>
  <si>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</si>
  <si>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</si>
  <si>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</si>
  <si>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</si>
  <si>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</si>
  <si>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</si>
  <si>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</si>
  <si>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</si>
  <si>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</si>
  <si>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</si>
  <si>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</si>
  <si>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</si>
  <si>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</si>
  <si>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</si>
  <si>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</si>
  <si>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</si>
  <si>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</si>
  <si>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</si>
  <si>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</si>
  <si>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</si>
  <si>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</si>
  <si>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</si>
  <si>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</si>
  <si>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</si>
  <si>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</si>
  <si>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</si>
  <si>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</si>
  <si>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</si>
  <si>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</si>
  <si>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</si>
  <si>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</si>
  <si>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</si>
  <si>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</si>
  <si>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</si>
  <si>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</si>
  <si>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</si>
  <si>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</si>
  <si>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</si>
  <si>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</si>
  <si>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</si>
  <si>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</si>
  <si>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</si>
  <si>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</si>
  <si>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</si>
  <si>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</si>
  <si>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</si>
  <si>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</si>
  <si>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</si>
  <si>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</si>
  <si>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</si>
  <si>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</si>
  <si>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</si>
  <si>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</si>
  <si>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</si>
  <si>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</si>
  <si>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</si>
  <si>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</si>
  <si>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</si>
  <si>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</si>
  <si>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</si>
  <si>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</si>
  <si>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</si>
  <si>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</si>
  <si>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</si>
  <si>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</si>
  <si>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</si>
  <si>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</si>
  <si>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</si>
  <si>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</si>
  <si>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</si>
  <si>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</si>
  <si>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</si>
  <si>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</si>
  <si>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</si>
  <si>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</si>
  <si>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</si>
  <si>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</si>
  <si>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</si>
  <si>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</si>
  <si>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</si>
  <si>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</si>
  <si>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</si>
  <si>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</si>
  <si>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</si>
  <si>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</si>
  <si>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</si>
  <si>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</si>
  <si>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</si>
  <si>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</si>
  <si>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</si>
  <si>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</si>
  <si>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</si>
  <si>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</si>
  <si>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</si>
  <si>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</si>
  <si>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</si>
  <si>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</si>
  <si>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</si>
  <si>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</si>
  <si>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</si>
  <si>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</si>
  <si>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</si>
  <si>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</si>
  <si>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</si>
  <si>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</si>
  <si>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</si>
  <si>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</si>
  <si>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</si>
  <si>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</si>
  <si>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</si>
  <si>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</si>
  <si>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</si>
  <si>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</si>
  <si>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</si>
  <si>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</si>
  <si>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</si>
  <si>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</si>
  <si>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</si>
  <si>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</si>
  <si>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</si>
  <si>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</si>
  <si>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</si>
  <si>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</si>
  <si>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</si>
  <si>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</si>
  <si>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</si>
  <si>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</si>
  <si>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</si>
  <si>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</si>
  <si>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</si>
  <si>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</si>
  <si>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</si>
  <si>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</si>
  <si>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</si>
  <si>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</si>
  <si>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</si>
  <si>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</si>
  <si>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</si>
  <si>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</si>
  <si>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</si>
  <si>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</si>
  <si>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</si>
  <si>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</si>
  <si>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</si>
  <si>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</si>
  <si>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</si>
  <si>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</si>
  <si>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</si>
  <si>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</si>
  <si>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</si>
  <si>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</si>
  <si>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</si>
  <si>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</si>
  <si>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</si>
  <si>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</si>
  <si>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</si>
  <si>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</si>
  <si>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</si>
  <si>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</si>
  <si>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</si>
  <si>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</si>
  <si>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</si>
  <si>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</si>
  <si>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</si>
  <si>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</si>
  <si>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</si>
  <si>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</si>
  <si>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</si>
  <si>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</si>
  <si>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</si>
  <si>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</si>
  <si>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</si>
  <si>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</si>
  <si>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</si>
  <si>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</si>
  <si>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</si>
  <si>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</si>
  <si>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</si>
  <si>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</si>
  <si>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</si>
  <si>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</si>
  <si>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</si>
  <si>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</si>
  <si>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</si>
  <si>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</si>
  <si>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</si>
  <si>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</si>
  <si>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</si>
  <si>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</si>
  <si>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</si>
  <si>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</si>
  <si>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</si>
  <si>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</si>
  <si>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</si>
  <si>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</si>
  <si>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</si>
  <si>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</si>
  <si>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</si>
  <si>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</si>
  <si>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</si>
  <si>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</si>
  <si>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</si>
  <si>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</si>
  <si>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</si>
  <si>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</si>
  <si>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</si>
  <si>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</si>
  <si>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</si>
  <si>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</si>
  <si>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</si>
  <si>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</si>
  <si>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</si>
  <si>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</si>
  <si>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</si>
  <si>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</si>
  <si>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</si>
  <si>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</si>
  <si>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</si>
  <si>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</si>
  <si>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</si>
  <si>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</si>
  <si>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</si>
  <si>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</si>
  <si>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</si>
  <si>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</si>
  <si>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</si>
  <si>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</si>
  <si>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</si>
  <si>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</si>
  <si>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</si>
  <si>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</si>
  <si>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</si>
  <si>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</si>
  <si>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</si>
  <si>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</si>
  <si>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</si>
  <si>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</si>
  <si>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</si>
  <si>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</si>
  <si>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</si>
  <si>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</si>
  <si>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</si>
  <si>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</si>
  <si>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</si>
  <si>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</si>
  <si>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</si>
  <si>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</si>
  <si>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</si>
  <si>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</si>
  <si>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</si>
  <si>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</si>
  <si>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</si>
  <si>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</si>
  <si>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</si>
  <si>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</si>
  <si>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</si>
  <si>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</si>
  <si>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</si>
  <si>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</si>
  <si>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</si>
  <si>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</si>
  <si>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</si>
  <si>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</si>
  <si>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</si>
  <si>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</si>
  <si>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</si>
  <si>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</si>
  <si>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</si>
  <si>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</si>
  <si>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</si>
  <si>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</si>
  <si>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</si>
  <si>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</si>
  <si>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</si>
  <si>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</si>
  <si>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</si>
  <si>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</si>
  <si>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</si>
  <si>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</si>
  <si>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</si>
  <si>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</si>
  <si>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</si>
  <si>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</si>
  <si>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</si>
  <si>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</si>
  <si>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</si>
  <si>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</si>
  <si>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</si>
  <si>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</si>
  <si>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</si>
  <si>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</si>
  <si>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</si>
  <si>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</si>
  <si>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</si>
  <si>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</si>
  <si>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</si>
  <si>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</si>
  <si>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</si>
  <si>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</si>
  <si>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</si>
  <si>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</si>
  <si>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</si>
  <si>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</si>
  <si>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</si>
  <si>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</si>
  <si>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</si>
  <si>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</si>
  <si>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</si>
  <si>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</si>
  <si>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</si>
  <si>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</si>
  <si>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</si>
  <si>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</si>
  <si>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</si>
  <si>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</si>
  <si>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</si>
  <si>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</si>
  <si>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</si>
  <si>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</si>
  <si>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</si>
  <si>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</si>
  <si>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</si>
  <si>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</si>
  <si>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</si>
  <si>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</si>
  <si>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</si>
  <si>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</si>
  <si>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</si>
  <si>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</si>
  <si>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</si>
  <si>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</si>
  <si>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</si>
  <si>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</si>
  <si>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</si>
  <si>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</si>
  <si>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</si>
  <si>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</si>
  <si>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</si>
  <si>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</si>
  <si>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</si>
  <si>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</si>
  <si>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</si>
  <si>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</si>
  <si>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</si>
  <si>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</si>
  <si>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</si>
  <si>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</si>
  <si>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</si>
  <si>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</si>
  <si>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</si>
  <si>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</si>
  <si>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</si>
  <si>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</si>
  <si>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</si>
  <si>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</si>
  <si>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</si>
  <si>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</si>
  <si>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</si>
  <si>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</si>
  <si>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</si>
  <si>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</si>
  <si>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</si>
  <si>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</si>
  <si>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</si>
  <si>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</si>
  <si>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</si>
  <si>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</si>
  <si>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</si>
  <si>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</si>
  <si>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</si>
  <si>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</si>
  <si>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</si>
  <si>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</si>
  <si>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</si>
  <si>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</si>
  <si>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</si>
  <si>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</si>
  <si>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</si>
  <si>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</si>
  <si>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</si>
  <si>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</si>
  <si>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</si>
  <si>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</si>
  <si>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</si>
  <si>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</si>
  <si>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</si>
  <si>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</si>
  <si>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</si>
  <si>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</si>
  <si>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</si>
  <si>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</si>
  <si>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</si>
  <si>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</si>
  <si>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</si>
  <si>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</si>
  <si>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</si>
  <si>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</si>
  <si>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</si>
  <si>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</si>
  <si>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</si>
  <si>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</si>
  <si>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</si>
  <si>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</si>
  <si>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</si>
  <si>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</si>
  <si>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</si>
  <si>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</si>
  <si>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</si>
  <si>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</si>
  <si>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</si>
  <si>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</si>
  <si>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</si>
  <si>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</si>
  <si>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</si>
  <si>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</si>
  <si>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</si>
  <si>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</si>
  <si>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</si>
  <si>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</si>
  <si>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</si>
  <si>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</si>
  <si>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</si>
  <si>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</si>
  <si>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</si>
  <si>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</si>
  <si>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</si>
  <si>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</si>
  <si>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</si>
  <si>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</si>
  <si>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</si>
  <si>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</si>
  <si>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</si>
  <si>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</si>
  <si>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</si>
  <si>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</si>
  <si>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</si>
  <si>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</si>
  <si>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</si>
  <si>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</si>
  <si>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</si>
  <si>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</si>
  <si>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</si>
  <si>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</si>
  <si>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</si>
  <si>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</si>
  <si>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</si>
  <si>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</si>
  <si>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</si>
  <si>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</si>
  <si>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</si>
  <si>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</si>
  <si>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</si>
  <si>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</si>
  <si>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</si>
  <si>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</si>
  <si>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</si>
  <si>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</si>
  <si>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</si>
  <si>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</si>
  <si>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</si>
  <si>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</si>
  <si>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</si>
  <si>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</si>
  <si>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</si>
  <si>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</si>
  <si>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</si>
  <si>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</si>
  <si>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</si>
  <si>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</si>
  <si>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</si>
  <si>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</si>
  <si>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</si>
  <si>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</si>
  <si>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</si>
  <si>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</si>
  <si>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</si>
  <si>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</si>
  <si>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</si>
  <si>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</si>
  <si>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</si>
  <si>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</si>
  <si>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</si>
  <si>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</si>
  <si>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</si>
  <si>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</si>
  <si>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</si>
  <si>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</si>
  <si>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</si>
  <si>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</si>
  <si>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</si>
  <si>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</si>
  <si>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</si>
  <si>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</si>
  <si>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</si>
  <si>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</si>
  <si>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</si>
  <si>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</si>
  <si>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</si>
  <si>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</si>
  <si>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</si>
  <si>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</si>
  <si>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</si>
  <si>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</si>
  <si>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</si>
  <si>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</si>
  <si>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</si>
  <si>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</si>
  <si>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</si>
  <si>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</si>
  <si>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</si>
  <si>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</si>
  <si>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</si>
  <si>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</si>
  <si>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</si>
  <si>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</si>
  <si>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</si>
  <si>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</si>
  <si>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</si>
  <si>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</si>
  <si>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</si>
  <si>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</si>
  <si>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</si>
  <si>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</si>
  <si>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</si>
  <si>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</si>
  <si>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</si>
  <si>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</si>
  <si>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</si>
  <si>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</si>
  <si>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</si>
  <si>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</si>
  <si>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</si>
  <si>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</si>
  <si>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</si>
  <si>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</si>
  <si>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</si>
  <si>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</si>
  <si>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</si>
  <si>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</si>
  <si>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</si>
  <si>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</si>
  <si>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</si>
  <si>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</si>
  <si>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</si>
  <si>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</si>
  <si>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</si>
  <si>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</si>
  <si>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</si>
  <si>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</si>
  <si>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</si>
  <si>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</si>
  <si>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</si>
  <si>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</si>
  <si>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</si>
  <si>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</si>
  <si>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</si>
  <si>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</si>
  <si>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</si>
  <si>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</si>
  <si>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</si>
  <si>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</si>
  <si>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</si>
  <si>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</si>
  <si>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</si>
  <si>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</si>
  <si>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</si>
  <si>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</si>
  <si>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</si>
  <si>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</si>
  <si>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</si>
  <si>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</si>
  <si>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</si>
  <si>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</si>
  <si>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</si>
  <si>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</si>
  <si>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</si>
  <si>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</si>
  <si>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</si>
  <si>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</si>
  <si>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</si>
  <si>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</si>
  <si>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</si>
  <si>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</si>
  <si>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</si>
  <si>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</si>
  <si>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</si>
  <si>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</si>
  <si>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</si>
  <si>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</si>
  <si>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</si>
  <si>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</si>
  <si>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</si>
  <si>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</si>
  <si>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</si>
  <si>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</si>
  <si>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</si>
  <si>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</si>
  <si>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</si>
  <si>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</si>
  <si>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</si>
  <si>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</si>
  <si>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</si>
  <si>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</si>
  <si>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</si>
  <si>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</si>
  <si>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</si>
  <si>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</si>
  <si>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</si>
  <si>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</si>
  <si>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</si>
  <si>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</si>
  <si>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</si>
  <si>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</si>
  <si>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</si>
  <si>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</si>
  <si>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</si>
  <si>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</si>
  <si>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</si>
  <si>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</si>
  <si>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</si>
  <si>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</si>
  <si>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</si>
  <si>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</si>
  <si>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</si>
  <si>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</si>
  <si>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</si>
  <si>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</si>
  <si>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</si>
  <si>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</si>
  <si>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</si>
  <si>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</si>
  <si>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</si>
  <si>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</si>
  <si>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</si>
  <si>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</si>
  <si>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</si>
  <si>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</si>
  <si>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</si>
  <si>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</si>
  <si>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</si>
  <si>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</si>
  <si>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</si>
  <si>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</si>
  <si>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</si>
  <si>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</si>
  <si>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</si>
  <si>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</si>
  <si>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</si>
  <si>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</si>
  <si>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</si>
  <si>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</si>
  <si>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</si>
  <si>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</si>
  <si>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</si>
  <si>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</si>
  <si>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</si>
  <si>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</si>
  <si>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</si>
  <si>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</si>
  <si>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</si>
  <si>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</si>
  <si>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</si>
  <si>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</si>
  <si>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</si>
  <si>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</si>
  <si>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</si>
  <si>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</si>
  <si>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</si>
  <si>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</si>
  <si>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</si>
  <si>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</si>
  <si>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</si>
  <si>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</si>
  <si>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</si>
  <si>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</si>
  <si>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</si>
  <si>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</si>
  <si>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</si>
  <si>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</si>
  <si>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</si>
  <si>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</si>
  <si>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</si>
  <si>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</si>
  <si>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</si>
  <si>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</si>
  <si>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</si>
  <si>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</si>
  <si>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</si>
  <si>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</si>
  <si>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</si>
  <si>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</si>
  <si>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</si>
  <si>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</si>
  <si>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</si>
  <si>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</si>
  <si>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</si>
  <si>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</si>
  <si>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</si>
  <si>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</si>
  <si>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</si>
  <si>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</si>
  <si>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</si>
  <si>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</si>
  <si>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</si>
  <si>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</si>
  <si>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</si>
  <si>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</si>
  <si>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</si>
  <si>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</si>
  <si>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</si>
  <si>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</si>
  <si>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</si>
  <si>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</si>
  <si>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</si>
  <si>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</si>
  <si>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</si>
  <si>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</si>
  <si>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</si>
  <si>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</si>
  <si>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</si>
  <si>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</si>
  <si>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</si>
  <si>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</si>
  <si>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</si>
  <si>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</si>
  <si>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</si>
  <si>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</si>
  <si>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</si>
  <si>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</si>
  <si>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</si>
  <si>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</si>
  <si>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</si>
  <si>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</si>
  <si>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</si>
  <si>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</si>
  <si>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</si>
  <si>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</si>
  <si>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</si>
  <si>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</si>
  <si>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</si>
  <si>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</si>
  <si>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</si>
  <si>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</si>
  <si>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</si>
  <si>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</si>
  <si>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</si>
  <si>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</si>
  <si>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</si>
  <si>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</si>
  <si>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</si>
  <si>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</si>
  <si>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</si>
  <si>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</si>
  <si>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</si>
  <si>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</si>
  <si>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</si>
  <si>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</si>
  <si>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</si>
  <si>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</si>
  <si>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</si>
  <si>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</si>
  <si>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</si>
  <si>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</si>
  <si>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</si>
  <si>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</si>
  <si>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</si>
  <si>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</si>
  <si>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</si>
  <si>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</si>
  <si>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</si>
  <si>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</si>
  <si>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</si>
  <si>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</si>
  <si>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</si>
  <si>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</si>
  <si>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</si>
  <si>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</si>
  <si>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</si>
  <si>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</si>
  <si>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</si>
  <si>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</si>
  <si>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</si>
  <si>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</si>
  <si>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</si>
  <si>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</si>
  <si>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</si>
  <si>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</si>
  <si>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</si>
  <si>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</si>
  <si>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</si>
  <si>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</si>
  <si>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</si>
  <si>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</si>
  <si>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</si>
  <si>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</si>
  <si>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</si>
  <si>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</si>
  <si>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</si>
  <si>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</si>
  <si>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</si>
  <si>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</si>
  <si>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</si>
  <si>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</si>
  <si>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</si>
  <si>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</si>
  <si>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</si>
  <si>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</si>
  <si>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</si>
  <si>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</si>
  <si>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</si>
  <si>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</si>
  <si>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</si>
  <si>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</si>
  <si>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</si>
  <si>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</si>
  <si>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</si>
  <si>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</si>
  <si>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</si>
  <si>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</si>
  <si>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</si>
  <si>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</si>
  <si>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</si>
  <si>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</si>
  <si>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</si>
  <si>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</si>
  <si>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</si>
  <si>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</si>
  <si>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</si>
  <si>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</si>
  <si>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</si>
  <si>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</si>
  <si>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</si>
  <si>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</si>
  <si>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</si>
  <si>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</si>
  <si>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</si>
  <si>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</si>
  <si>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</si>
  <si>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</si>
  <si>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</si>
  <si>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</si>
  <si>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</si>
  <si>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</si>
  <si>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</si>
  <si>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</si>
  <si>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</si>
  <si>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</si>
  <si>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</si>
  <si>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</si>
  <si>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</si>
  <si>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</si>
  <si>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</si>
  <si>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</si>
  <si>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</si>
  <si>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</si>
  <si>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</si>
  <si>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</si>
  <si>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</si>
  <si>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</si>
  <si>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</si>
  <si>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</si>
  <si>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</si>
  <si>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</si>
  <si>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</si>
  <si>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</si>
  <si>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</si>
  <si>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</si>
  <si>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</si>
  <si>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</si>
  <si>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</si>
  <si>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</si>
  <si>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</si>
  <si>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</si>
  <si>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</si>
  <si>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</si>
  <si>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</si>
  <si>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</si>
  <si>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</si>
  <si>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</si>
  <si>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</si>
  <si>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</si>
  <si>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</si>
  <si>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</si>
  <si>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</si>
  <si>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</si>
  <si>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</si>
  <si>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</si>
  <si>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</si>
  <si>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</si>
  <si>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</si>
  <si>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</si>
  <si>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</si>
  <si>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</si>
  <si>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</si>
  <si>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</si>
  <si>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</si>
  <si>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</si>
  <si>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</si>
  <si>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</si>
  <si>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</si>
  <si>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</si>
  <si>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</si>
  <si>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</si>
  <si>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</si>
  <si>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</si>
  <si>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</si>
  <si>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</si>
  <si>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</si>
  <si>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</si>
  <si>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</si>
  <si>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</si>
  <si>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</si>
  <si>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</si>
  <si>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</si>
  <si>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</si>
  <si>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</si>
  <si>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</si>
  <si>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</si>
  <si>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</si>
  <si>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</si>
  <si>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</si>
  <si>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</si>
  <si>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</si>
  <si>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</si>
  <si>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</si>
  <si>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</si>
  <si>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</si>
  <si>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</si>
  <si>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</si>
  <si>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</si>
  <si>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</si>
  <si>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</si>
  <si>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</si>
  <si>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</si>
  <si>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</si>
  <si>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</si>
  <si>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</si>
  <si>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</si>
  <si>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</si>
  <si>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</si>
  <si>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</si>
  <si>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</si>
  <si>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</si>
  <si>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</si>
  <si>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</si>
  <si>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</si>
  <si>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</si>
  <si>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</si>
  <si>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</si>
  <si>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</si>
  <si>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</si>
  <si>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</si>
  <si>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</si>
  <si>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</si>
  <si>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</si>
  <si>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</si>
  <si>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</si>
  <si>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</si>
  <si>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</si>
  <si>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</si>
  <si>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</si>
  <si>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</si>
  <si>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</si>
  <si>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</si>
  <si>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</si>
  <si>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</si>
  <si>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</si>
  <si>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</si>
  <si>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</si>
  <si>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</si>
  <si>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</si>
  <si>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</si>
  <si>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</si>
  <si>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</si>
  <si>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</si>
  <si>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</si>
  <si>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</si>
  <si>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</si>
  <si>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</si>
  <si>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</si>
  <si>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</si>
  <si>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</si>
  <si>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</si>
  <si>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</si>
  <si>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</si>
  <si>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</si>
  <si>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</si>
  <si>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</si>
  <si>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</si>
  <si>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</si>
  <si>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</si>
  <si>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</si>
  <si>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</si>
  <si>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</si>
  <si>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</si>
  <si>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</si>
  <si>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</si>
  <si>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</si>
  <si>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</si>
  <si>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</si>
  <si>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</si>
  <si>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</si>
  <si>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</si>
  <si>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</si>
  <si>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</si>
  <si>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</si>
  <si>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</si>
  <si>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</si>
  <si>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</si>
  <si>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</si>
  <si>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</si>
  <si>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</si>
  <si>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</si>
  <si>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</si>
  <si>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</si>
  <si>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</si>
  <si>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</si>
  <si>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</si>
  <si>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</si>
  <si>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</si>
  <si>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</si>
  <si>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</si>
  <si>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</si>
  <si>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</si>
  <si>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</si>
  <si>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</si>
  <si>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</si>
  <si>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</si>
  <si>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</si>
  <si>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</si>
  <si>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</si>
  <si>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</si>
  <si>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</si>
  <si>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</si>
  <si>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</si>
  <si>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</si>
  <si>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</si>
  <si>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</si>
  <si>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</si>
  <si>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</si>
  <si>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</si>
  <si>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</si>
  <si>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</si>
  <si>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</si>
  <si>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</si>
  <si>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</si>
  <si>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</si>
  <si>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</si>
  <si>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</si>
  <si>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</si>
  <si>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</si>
  <si>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</si>
  <si>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</si>
  <si>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</si>
  <si>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</si>
  <si>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</si>
  <si>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</si>
  <si>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</si>
  <si>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</si>
  <si>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</si>
  <si>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</si>
  <si>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</si>
  <si>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</si>
  <si>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</si>
  <si>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</si>
  <si>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</si>
  <si>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</si>
  <si>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</si>
  <si>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</si>
  <si>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</si>
  <si>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</si>
  <si>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</si>
  <si>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</si>
  <si>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</si>
  <si>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</si>
  <si>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</si>
  <si>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</si>
  <si>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</si>
  <si>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</si>
  <si>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</si>
  <si>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</si>
  <si>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</si>
  <si>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</si>
  <si>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</si>
  <si>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</si>
  <si>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</si>
  <si>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</si>
  <si>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</si>
  <si>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</si>
  <si>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</si>
  <si>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</si>
  <si>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</si>
  <si>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</si>
  <si>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</si>
  <si>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</si>
  <si>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</si>
  <si>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</si>
  <si>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</si>
  <si>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</si>
  <si>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</si>
  <si>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</si>
  <si>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</si>
  <si>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</si>
  <si>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</si>
  <si>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</si>
  <si>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</si>
  <si>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</si>
  <si>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</si>
  <si>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</si>
  <si>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</si>
  <si>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</si>
  <si>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</si>
  <si>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</si>
  <si>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</si>
  <si>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</si>
  <si>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</si>
  <si>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</si>
  <si>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</si>
  <si>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</si>
  <si>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</si>
  <si>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</si>
  <si>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</si>
  <si>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</si>
  <si>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</si>
  <si>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</si>
  <si>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</si>
  <si>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</si>
  <si>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</si>
  <si>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</si>
  <si>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</si>
  <si>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</si>
  <si>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</si>
  <si>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</si>
  <si>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</si>
  <si>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</si>
  <si>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</si>
  <si>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</si>
  <si>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</si>
  <si>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</si>
  <si>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</si>
  <si>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</si>
  <si>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</si>
  <si>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</si>
  <si>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</si>
  <si>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</si>
  <si>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</si>
  <si>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</si>
  <si>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</si>
  <si>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</si>
  <si>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</si>
  <si>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</si>
  <si>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</si>
  <si>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</si>
  <si>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</si>
  <si>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</si>
  <si>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</si>
  <si>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</si>
  <si>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</si>
  <si>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</si>
  <si>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</si>
  <si>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</si>
  <si>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</si>
  <si>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</si>
  <si>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</si>
  <si>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</si>
  <si>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</si>
  <si>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</si>
  <si>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</si>
  <si>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</si>
  <si>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</si>
  <si>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</si>
  <si>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</si>
  <si>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</si>
  <si>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</si>
  <si>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</si>
  <si>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</si>
  <si>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</si>
  <si>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</si>
  <si>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</si>
  <si>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</si>
  <si>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</si>
  <si>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</si>
  <si>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</si>
  <si>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</si>
  <si>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</si>
  <si>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</si>
  <si>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</si>
  <si>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</si>
  <si>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</si>
  <si>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</si>
  <si>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</si>
  <si>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</si>
  <si>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</si>
  <si>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</si>
  <si>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</si>
  <si>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</si>
  <si>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</si>
  <si>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</si>
  <si>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</si>
  <si>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</si>
  <si>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</si>
  <si>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</si>
  <si>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</si>
  <si>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</si>
  <si>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</si>
  <si>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</si>
  <si>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</si>
  <si>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</si>
  <si>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</si>
  <si>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</si>
  <si>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</si>
  <si>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</si>
  <si>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</si>
  <si>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</si>
  <si>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</si>
  <si>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</si>
  <si>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</si>
  <si>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</si>
  <si>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</si>
  <si>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</si>
  <si>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</si>
  <si>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</si>
  <si>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</si>
  <si>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</si>
  <si>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</si>
  <si>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</si>
  <si>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</si>
  <si>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</si>
  <si>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</si>
  <si>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</si>
  <si>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</si>
  <si>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</si>
  <si>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</si>
  <si>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</si>
  <si>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</si>
  <si>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</si>
  <si>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</si>
  <si>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</si>
  <si>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</si>
  <si>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</si>
  <si>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</si>
  <si>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</si>
  <si>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</si>
  <si>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</si>
  <si>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</si>
  <si>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</si>
  <si>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</si>
  <si>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</si>
  <si>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</si>
  <si>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</si>
  <si>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</si>
  <si>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</si>
  <si>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</si>
  <si>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</si>
  <si>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</si>
  <si>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</si>
  <si>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</si>
  <si>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</si>
  <si>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</si>
  <si>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</si>
  <si>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</si>
  <si>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</si>
  <si>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</si>
  <si>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</si>
  <si>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</si>
  <si>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</si>
  <si>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</si>
  <si>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</si>
  <si>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</si>
  <si>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</si>
  <si>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</si>
  <si>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</si>
  <si>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</si>
  <si>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</si>
  <si>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</si>
  <si>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</si>
  <si>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</si>
  <si>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</si>
  <si>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</si>
  <si>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</si>
  <si>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</si>
  <si>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</si>
  <si>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</si>
  <si>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</si>
  <si>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</si>
  <si>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</si>
  <si>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</si>
  <si>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</si>
  <si>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</si>
  <si>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</si>
  <si>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</si>
  <si>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</si>
  <si>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</si>
  <si>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</si>
  <si>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</si>
  <si>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</si>
  <si>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</si>
  <si>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</si>
  <si>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</si>
  <si>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</si>
  <si>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</si>
  <si>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</si>
  <si>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</si>
  <si>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</si>
  <si>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</si>
  <si>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</si>
  <si>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</si>
  <si>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</si>
  <si>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</si>
  <si>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</si>
  <si>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</si>
  <si>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</si>
  <si>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</si>
  <si>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</si>
  <si>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</si>
  <si>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</si>
  <si>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</si>
  <si>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</si>
  <si>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</si>
  <si>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</si>
  <si>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</si>
  <si>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</si>
  <si>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</si>
  <si>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</si>
  <si>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</si>
  <si>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</si>
  <si>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</si>
  <si>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</si>
  <si>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</si>
  <si>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</si>
  <si>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</si>
  <si>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</si>
  <si>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</si>
  <si>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</si>
  <si>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</si>
  <si>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</si>
  <si>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</si>
  <si>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</si>
  <si>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</si>
  <si>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</si>
  <si>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</si>
  <si>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</si>
  <si>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</si>
  <si>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</si>
  <si>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</si>
  <si>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</si>
  <si>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</si>
  <si>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</si>
  <si>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</si>
  <si>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</si>
  <si>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</si>
  <si>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</si>
  <si>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</si>
  <si>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</si>
  <si>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</si>
  <si>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</si>
  <si>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</si>
  <si>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</si>
  <si>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</si>
  <si>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</si>
  <si>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</si>
  <si>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</si>
  <si>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</si>
  <si>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</si>
  <si>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</si>
  <si>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</si>
  <si>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</si>
  <si>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</si>
  <si>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</si>
  <si>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</si>
  <si>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</si>
  <si>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</si>
  <si>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</si>
  <si>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</si>
  <si>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</si>
  <si>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</si>
  <si>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</si>
  <si>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</si>
  <si>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</si>
  <si>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</si>
  <si>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</si>
  <si>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</si>
  <si>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</si>
  <si>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</si>
  <si>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</si>
  <si>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</si>
  <si>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</si>
  <si>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</si>
  <si>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</si>
  <si>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</si>
  <si>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</si>
  <si>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</si>
  <si>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</si>
  <si>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</si>
  <si>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</si>
  <si>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</si>
  <si>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</si>
  <si>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</si>
  <si>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</si>
  <si>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</si>
  <si>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</si>
  <si>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</si>
  <si>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</si>
  <si>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</si>
  <si>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</si>
  <si>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</si>
  <si>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</si>
  <si>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</si>
  <si>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</si>
  <si>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</si>
  <si>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</si>
  <si>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</si>
  <si>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</si>
  <si>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</si>
  <si>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</si>
  <si>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</si>
  <si>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</si>
  <si>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</si>
  <si>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</si>
  <si>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</si>
  <si>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</si>
  <si>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</si>
  <si>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</si>
  <si>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</si>
  <si>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</si>
  <si>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</si>
  <si>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</si>
  <si>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</si>
  <si>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</si>
  <si>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</si>
  <si>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</si>
  <si>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</si>
  <si>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</si>
  <si>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</si>
  <si>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</si>
  <si>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</si>
  <si>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</si>
  <si>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</si>
  <si>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</si>
  <si>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</si>
  <si>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</si>
  <si>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</si>
  <si>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</si>
  <si>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</si>
  <si>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</si>
  <si>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</si>
  <si>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</si>
  <si>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</si>
  <si>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</si>
  <si>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</si>
  <si>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</si>
  <si>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</si>
  <si>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</si>
  <si>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</si>
  <si>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</si>
  <si>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</si>
  <si>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</si>
  <si>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</si>
  <si>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</si>
  <si>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</si>
  <si>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</si>
  <si>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</si>
  <si>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</si>
  <si>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</si>
  <si>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</si>
  <si>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</si>
  <si>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</si>
  <si>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</si>
  <si>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</si>
  <si>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</si>
  <si>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</si>
  <si>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</si>
  <si>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</si>
  <si>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</si>
  <si>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</si>
  <si>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</si>
  <si>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</si>
  <si>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</si>
  <si>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</si>
  <si>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</si>
  <si>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</si>
  <si>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</si>
  <si>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</si>
  <si>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</si>
  <si>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</si>
  <si>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</si>
  <si>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</si>
  <si>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</si>
  <si>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</si>
  <si>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</si>
  <si>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</si>
  <si>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</si>
  <si>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</si>
  <si>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</si>
  <si>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</si>
  <si>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</si>
  <si>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</si>
  <si>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</si>
  <si>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</si>
  <si>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</si>
  <si>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</si>
  <si>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</si>
  <si>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</si>
  <si>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</si>
  <si>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</si>
  <si>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</si>
  <si>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</si>
  <si>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</si>
  <si>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</si>
  <si>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</si>
  <si>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</si>
  <si>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</si>
  <si>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</si>
  <si>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</si>
  <si>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</si>
  <si>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</si>
  <si>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</si>
  <si>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</si>
  <si>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</si>
  <si>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</si>
  <si>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</si>
  <si>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</si>
  <si>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</si>
  <si>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</si>
  <si>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</si>
  <si>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</si>
  <si>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</si>
  <si>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</si>
  <si>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</si>
  <si>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</si>
  <si>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</si>
  <si>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</si>
  <si>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</si>
  <si>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</si>
  <si>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</si>
  <si>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</si>
  <si>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</si>
  <si>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</si>
  <si>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</si>
  <si>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</si>
  <si>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</si>
  <si>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</si>
  <si>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</si>
  <si>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</si>
  <si>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</si>
  <si>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</si>
  <si>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</si>
  <si>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</si>
  <si>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</si>
  <si>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</si>
  <si>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</si>
  <si>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</si>
  <si>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</si>
  <si>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</si>
  <si>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</si>
  <si>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</si>
  <si>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</si>
  <si>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</si>
  <si>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</si>
  <si>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</si>
  <si>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</si>
  <si>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</si>
  <si>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</si>
  <si>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</si>
  <si>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</si>
  <si>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</si>
  <si>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</si>
  <si>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</si>
  <si>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</si>
  <si>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</si>
  <si>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</si>
  <si>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</si>
  <si>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</si>
  <si>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</si>
  <si>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</si>
  <si>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</si>
  <si>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</si>
  <si>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</si>
  <si>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</si>
  <si>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</si>
  <si>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</si>
  <si>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</si>
  <si>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</si>
  <si>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</si>
  <si>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</si>
  <si>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</si>
  <si>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</si>
  <si>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</si>
  <si>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</si>
  <si>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</si>
  <si>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</si>
  <si>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</si>
  <si>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</si>
  <si>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</si>
  <si>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</si>
  <si>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</si>
  <si>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</si>
  <si>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</si>
  <si>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</si>
  <si>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</si>
  <si>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</si>
  <si>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</si>
  <si>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</si>
  <si>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</si>
  <si>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</si>
  <si>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</si>
  <si>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</si>
  <si>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</si>
  <si>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</si>
  <si>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</si>
  <si>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</si>
  <si>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</si>
  <si>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</si>
  <si>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</si>
  <si>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</si>
  <si>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</si>
  <si>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</si>
  <si>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</si>
  <si>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</si>
  <si>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</si>
  <si>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</si>
  <si>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</si>
  <si>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</si>
  <si>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</si>
  <si>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</si>
  <si>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</si>
  <si>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</si>
  <si>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</si>
  <si>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</si>
  <si>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</si>
  <si>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</si>
  <si>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</si>
  <si>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</si>
  <si>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</si>
  <si>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</si>
  <si>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</si>
  <si>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</si>
  <si>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</si>
  <si>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</si>
  <si>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</si>
  <si>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</si>
  <si>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</si>
  <si>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</si>
  <si>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</si>
  <si>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</si>
  <si>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</si>
  <si>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</si>
  <si>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</si>
  <si>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</si>
  <si>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</si>
  <si>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</si>
  <si>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</si>
  <si>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</si>
  <si>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</si>
  <si>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</si>
  <si>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</si>
  <si>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</si>
  <si>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</si>
  <si>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</si>
  <si>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</si>
  <si>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</si>
  <si>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</si>
  <si>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</si>
  <si>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</si>
  <si>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</si>
  <si>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</si>
  <si>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</si>
  <si>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</si>
  <si>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</si>
  <si>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</si>
  <si>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</si>
  <si>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</si>
  <si>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</si>
  <si>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</si>
  <si>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</si>
  <si>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</si>
  <si>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</si>
  <si>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</si>
  <si>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</si>
  <si>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</si>
  <si>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</si>
  <si>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</si>
  <si>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</si>
  <si>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</si>
  <si>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</si>
  <si>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</si>
  <si>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</si>
  <si>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</si>
  <si>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</si>
  <si>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</si>
  <si>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</si>
  <si>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</si>
  <si>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</si>
  <si>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</si>
  <si>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</si>
  <si>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</si>
  <si>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</si>
  <si>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</si>
  <si>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</si>
  <si>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</si>
  <si>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</si>
  <si>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</si>
  <si>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</si>
  <si>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</si>
  <si>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</si>
  <si>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</si>
  <si>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</si>
  <si>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</si>
  <si>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</si>
  <si>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</si>
  <si>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</si>
  <si>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</si>
  <si>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</si>
  <si>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</si>
  <si>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</si>
  <si>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</si>
  <si>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</si>
  <si>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</si>
  <si>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</si>
  <si>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</si>
  <si>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</si>
  <si>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</si>
  <si>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</si>
  <si>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</si>
  <si>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</si>
  <si>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</si>
  <si>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</si>
  <si>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</si>
  <si>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</si>
  <si>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</si>
  <si>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</si>
  <si>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</si>
  <si>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</si>
  <si>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</si>
  <si>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</si>
  <si>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</si>
  <si>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</si>
  <si>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</si>
  <si>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</si>
  <si>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</si>
  <si>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</si>
  <si>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</si>
  <si>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</si>
  <si>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</si>
  <si>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</si>
  <si>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</si>
  <si>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</si>
  <si>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</si>
  <si>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</si>
  <si>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</si>
  <si>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</si>
  <si>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</si>
  <si>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</si>
  <si>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</si>
  <si>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</si>
  <si>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</si>
  <si>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</si>
  <si>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</si>
  <si>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</si>
  <si>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</si>
  <si>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</si>
  <si>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</si>
  <si>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</si>
  <si>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</si>
  <si>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</si>
  <si>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</si>
  <si>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</si>
  <si>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</si>
  <si>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</si>
  <si>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</si>
  <si>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</si>
  <si>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</si>
  <si>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</si>
  <si>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</si>
  <si>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</si>
  <si>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</si>
  <si>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</si>
  <si>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</si>
  <si>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</si>
  <si>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</si>
  <si>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</si>
  <si>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</si>
  <si>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</si>
  <si>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</si>
  <si>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</si>
  <si>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</si>
  <si>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</si>
  <si>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</si>
  <si>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</si>
  <si>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</si>
  <si>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</si>
  <si>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</si>
  <si>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</si>
  <si>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</si>
  <si>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</si>
  <si>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</si>
  <si>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</si>
  <si>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</si>
  <si>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</si>
  <si>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</si>
  <si>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</si>
  <si>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</si>
  <si>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</si>
  <si>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</si>
  <si>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</si>
  <si>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</si>
  <si>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</si>
  <si>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</si>
  <si>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</si>
  <si>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</si>
  <si>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</si>
  <si>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</si>
  <si>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</si>
  <si>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</si>
  <si>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</si>
  <si>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</si>
  <si>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</si>
  <si>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</si>
  <si>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</si>
  <si>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</si>
  <si>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</si>
  <si>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</si>
  <si>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</si>
  <si>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</si>
  <si>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</si>
  <si>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</si>
  <si>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</si>
  <si>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</si>
  <si>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</si>
  <si>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</si>
  <si>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</si>
  <si>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</si>
  <si>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</si>
  <si>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</si>
  <si>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</si>
  <si>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</si>
  <si>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</si>
  <si>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</si>
  <si>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</si>
  <si>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</si>
  <si>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</si>
  <si>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</si>
  <si>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</si>
  <si>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</si>
  <si>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</si>
  <si>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</si>
  <si>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</si>
  <si>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</si>
  <si>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</si>
  <si>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</si>
  <si>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</si>
  <si>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</si>
  <si>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</si>
  <si>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</si>
  <si>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</si>
  <si>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</si>
  <si>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</si>
  <si>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</si>
  <si>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</si>
  <si>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</si>
  <si>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</si>
  <si>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</si>
  <si>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</si>
  <si>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</si>
  <si>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</si>
  <si>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</si>
  <si>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</si>
  <si>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</si>
  <si>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</si>
  <si>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</si>
  <si>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</si>
  <si>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</si>
  <si>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</si>
  <si>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</si>
  <si>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</si>
  <si>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</si>
  <si>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</si>
  <si>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</si>
  <si>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</si>
  <si>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</si>
  <si>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</si>
  <si>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</si>
  <si>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</si>
  <si>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</si>
  <si>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</si>
  <si>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</si>
  <si>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</si>
  <si>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</si>
  <si>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</si>
  <si>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</si>
  <si>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</si>
  <si>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</si>
  <si>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</si>
  <si>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</si>
  <si>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</si>
  <si>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</si>
  <si>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</si>
  <si>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</si>
  <si>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</si>
  <si>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</si>
  <si>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</si>
  <si>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</si>
  <si>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</si>
  <si>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</si>
  <si>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</si>
  <si>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</si>
  <si>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</si>
  <si>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</si>
  <si>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</si>
  <si>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</si>
  <si>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</si>
  <si>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</si>
  <si>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</si>
  <si>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</si>
  <si>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</si>
  <si>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</si>
  <si>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</si>
  <si>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</si>
  <si>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</si>
  <si>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</si>
  <si>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</si>
  <si>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</si>
  <si>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</si>
  <si>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</si>
  <si>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</si>
  <si>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</si>
  <si>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</si>
  <si>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</si>
  <si>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</si>
  <si>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</si>
  <si>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</si>
  <si>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</si>
  <si>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</si>
  <si>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</si>
  <si>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</si>
  <si>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</si>
  <si>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</si>
  <si>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</si>
  <si>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</si>
  <si>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</si>
  <si>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</si>
  <si>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</si>
  <si>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</si>
  <si>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</si>
  <si>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</si>
  <si>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</si>
  <si>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</si>
  <si>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</si>
  <si>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</si>
  <si>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</si>
  <si>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</si>
  <si>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</si>
  <si>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</si>
  <si>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</si>
  <si>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</si>
  <si>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</si>
  <si>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</si>
  <si>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</si>
  <si>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</si>
  <si>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</si>
  <si>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</si>
  <si>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</si>
  <si>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</si>
  <si>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</si>
  <si>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</si>
  <si>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</si>
  <si>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</si>
  <si>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</si>
  <si>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</si>
  <si>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</si>
  <si>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</si>
  <si>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</si>
  <si>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</si>
  <si>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</si>
  <si>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</si>
  <si>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</si>
  <si>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</si>
  <si>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</si>
  <si>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</si>
  <si>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</si>
  <si>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</si>
  <si>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</si>
  <si>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</si>
  <si>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</si>
  <si>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</si>
  <si>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</si>
  <si>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</si>
  <si>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</si>
  <si>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</si>
  <si>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</si>
  <si>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</si>
  <si>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</si>
  <si>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</si>
  <si>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</si>
  <si>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</si>
  <si>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</si>
  <si>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</si>
  <si>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</si>
  <si>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</si>
  <si>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</si>
  <si>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</si>
  <si>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</si>
  <si>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</si>
  <si>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</si>
  <si>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</si>
  <si>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</si>
  <si>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</si>
  <si>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</si>
  <si>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</si>
  <si>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</si>
  <si>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</si>
  <si>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</si>
  <si>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</si>
  <si>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</si>
  <si>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</si>
  <si>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</si>
  <si>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</si>
  <si>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</si>
  <si>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</si>
  <si>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</si>
  <si>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</si>
  <si>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</si>
  <si>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</si>
  <si>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</si>
  <si>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</si>
  <si>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</si>
  <si>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</si>
  <si>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</si>
  <si>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</si>
  <si>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</si>
  <si>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</si>
  <si>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</si>
  <si>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</si>
  <si>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</si>
  <si>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</si>
  <si>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</si>
  <si>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</si>
  <si>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</si>
  <si>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</si>
  <si>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</si>
  <si>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</si>
  <si>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</si>
  <si>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</si>
  <si>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</si>
  <si>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</si>
  <si>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</si>
  <si>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</si>
  <si>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</si>
  <si>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</si>
  <si>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</si>
  <si>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</si>
  <si>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</si>
  <si>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</si>
  <si>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</si>
  <si>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</si>
  <si>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</si>
  <si>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</si>
  <si>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</si>
  <si>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</si>
  <si>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</si>
  <si>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</si>
  <si>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</si>
  <si>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</si>
  <si>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</si>
  <si>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</si>
  <si>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</si>
  <si>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</si>
  <si>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</si>
  <si>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</si>
  <si>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</si>
  <si>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</si>
  <si>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</si>
  <si>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</si>
  <si>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</si>
  <si>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</si>
  <si>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</si>
  <si>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</si>
  <si>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</si>
  <si>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</si>
  <si>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</si>
  <si>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</si>
  <si>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</si>
  <si>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</si>
  <si>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</si>
  <si>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</si>
  <si>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</si>
  <si>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</si>
  <si>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</si>
  <si>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</si>
  <si>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</si>
  <si>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</si>
  <si>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</si>
  <si>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</si>
  <si>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</si>
  <si>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</si>
  <si>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</si>
  <si>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</si>
  <si>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</si>
  <si>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</si>
  <si>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</si>
  <si>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</si>
  <si>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</si>
  <si>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</si>
  <si>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</si>
  <si>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</si>
  <si>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</si>
  <si>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</si>
  <si>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</si>
  <si>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</si>
  <si>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</si>
  <si>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</si>
  <si>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</si>
  <si>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</si>
  <si>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</si>
  <si>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</si>
  <si>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</si>
  <si>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</si>
  <si>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</si>
  <si>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</si>
  <si>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</si>
  <si>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</si>
  <si>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</si>
  <si>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</si>
  <si>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</si>
  <si>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</si>
  <si>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</si>
  <si>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</si>
  <si>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</si>
  <si>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</si>
  <si>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</si>
  <si>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</si>
  <si>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</si>
  <si>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</si>
  <si>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</si>
  <si>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</si>
  <si>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</si>
  <si>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</si>
  <si>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</si>
  <si>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</si>
  <si>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</si>
  <si>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</si>
  <si>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</si>
  <si>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</si>
  <si>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</si>
  <si>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</si>
  <si>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</si>
  <si>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</si>
  <si>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</si>
  <si>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</si>
  <si>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</si>
  <si>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</si>
  <si>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</si>
  <si>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</si>
  <si>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</si>
  <si>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</si>
  <si>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</si>
  <si>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</si>
  <si>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</si>
  <si>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</si>
  <si>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</si>
  <si>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</si>
  <si>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</si>
  <si>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</si>
  <si>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</si>
  <si>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</si>
  <si>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</si>
  <si>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</si>
  <si>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</si>
  <si>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</si>
  <si>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</si>
  <si>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</si>
  <si>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</si>
  <si>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</si>
  <si>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</si>
  <si>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</si>
  <si>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</si>
  <si>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</si>
  <si>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</si>
  <si>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</si>
  <si>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</si>
  <si>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</si>
  <si>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</si>
  <si>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</si>
  <si>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</si>
  <si>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</si>
  <si>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</si>
  <si>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</si>
  <si>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</si>
  <si>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</si>
  <si>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</si>
  <si>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</si>
  <si>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</si>
  <si>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</si>
  <si>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</si>
  <si>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</si>
  <si>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</si>
  <si>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</si>
  <si>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</si>
  <si>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</si>
  <si>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</si>
  <si>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</si>
  <si>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</si>
  <si>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</si>
  <si>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</si>
  <si>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</si>
  <si>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</si>
  <si>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</si>
  <si>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</si>
  <si>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</si>
  <si>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</si>
  <si>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</si>
  <si>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</si>
  <si>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</si>
  <si>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</si>
  <si>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</si>
  <si>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</si>
  <si>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</si>
  <si>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</si>
  <si>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</si>
  <si>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</si>
  <si>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</si>
  <si>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</si>
  <si>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</si>
  <si>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</si>
  <si>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</si>
  <si>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</si>
  <si>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</si>
  <si>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</si>
  <si>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</si>
  <si>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</si>
  <si>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</si>
  <si>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</si>
  <si>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</si>
  <si>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</si>
  <si>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</si>
  <si>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</si>
  <si>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</si>
  <si>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</si>
  <si>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</si>
  <si>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</si>
  <si>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</si>
  <si>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</si>
  <si>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</si>
  <si>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</si>
  <si>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</si>
  <si>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</si>
  <si>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</si>
  <si>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</si>
  <si>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</si>
  <si>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</si>
  <si>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</si>
  <si>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</si>
  <si>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</si>
  <si>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</si>
  <si>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</si>
  <si>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</si>
  <si>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</si>
  <si>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</si>
  <si>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</si>
  <si>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</si>
  <si>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</si>
  <si>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</si>
  <si>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</si>
  <si>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</si>
  <si>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</si>
  <si>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</si>
  <si>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</si>
  <si>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</si>
  <si>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</si>
  <si>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</si>
  <si>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</si>
  <si>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</si>
  <si>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</si>
  <si>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</si>
  <si>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</si>
  <si>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</si>
  <si>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</si>
  <si>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</si>
  <si>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</si>
  <si>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</si>
  <si>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</si>
  <si>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</si>
  <si>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</si>
  <si>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</si>
  <si>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</si>
  <si>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</si>
  <si>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</si>
  <si>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</si>
  <si>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</si>
  <si>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</si>
  <si>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</si>
  <si>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</si>
  <si>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</si>
  <si>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</si>
  <si>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</si>
  <si>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</si>
  <si>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</si>
  <si>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</si>
  <si>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</si>
  <si>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</si>
  <si>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</si>
  <si>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</si>
  <si>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</si>
  <si>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</si>
  <si>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</si>
  <si>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</si>
  <si>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</si>
  <si>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</si>
  <si>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</si>
  <si>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</si>
  <si>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</si>
  <si>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</si>
  <si>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</si>
  <si>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</si>
  <si>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</si>
  <si>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</si>
  <si>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</si>
  <si>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</si>
  <si>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</si>
  <si>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</si>
  <si>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</si>
  <si>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</si>
  <si>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</si>
  <si>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</si>
  <si>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</si>
  <si>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</si>
  <si>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</si>
  <si>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</si>
  <si>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</si>
  <si>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</si>
  <si>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</si>
  <si>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</si>
  <si>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</si>
  <si>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</si>
  <si>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</si>
  <si>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</si>
  <si>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</si>
  <si>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</si>
  <si>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</si>
  <si>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</si>
  <si>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</si>
  <si>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</si>
  <si>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</si>
  <si>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</si>
  <si>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</si>
  <si>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</si>
  <si>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</si>
  <si>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</si>
  <si>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</si>
  <si>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</si>
  <si>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</si>
  <si>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</si>
  <si>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</si>
  <si>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</si>
  <si>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</si>
  <si>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</si>
  <si>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</si>
  <si>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</si>
  <si>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</si>
  <si>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</si>
  <si>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</si>
  <si>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</si>
  <si>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</si>
  <si>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</si>
  <si>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</si>
  <si>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</si>
  <si>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</si>
  <si>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</si>
  <si>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</si>
  <si>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</si>
  <si>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</si>
  <si>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</si>
  <si>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</si>
  <si>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</si>
  <si>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</si>
  <si>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</si>
  <si>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</si>
  <si>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</si>
  <si>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</si>
  <si>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</si>
  <si>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</si>
  <si>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</si>
  <si>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</si>
  <si>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</si>
  <si>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</si>
  <si>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</si>
  <si>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</si>
  <si>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</si>
  <si>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</si>
  <si>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</si>
  <si>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</si>
  <si>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</si>
  <si>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</si>
  <si>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</si>
  <si>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</si>
  <si>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</si>
  <si>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</si>
  <si>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</si>
  <si>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</si>
  <si>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</si>
  <si>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</si>
  <si>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</si>
  <si>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</si>
  <si>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</si>
  <si>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</si>
  <si>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</si>
  <si>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</si>
  <si>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</si>
  <si>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</si>
  <si>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</si>
  <si>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</si>
  <si>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</si>
  <si>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</si>
  <si>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</si>
  <si>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</si>
  <si>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</si>
  <si>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</si>
  <si>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</si>
  <si>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</si>
  <si>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</si>
  <si>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</si>
  <si>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</si>
  <si>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</si>
  <si>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</si>
  <si>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</si>
  <si>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</si>
  <si>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</si>
  <si>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</si>
  <si>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</si>
  <si>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</si>
  <si>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</si>
  <si>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</si>
  <si>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</si>
  <si>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</si>
  <si>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</si>
  <si>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</si>
  <si>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</si>
  <si>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</si>
  <si>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</si>
  <si>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</si>
  <si>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</si>
  <si>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</si>
  <si>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</si>
  <si>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</si>
  <si>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</si>
  <si>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</si>
  <si>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</si>
  <si>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</si>
  <si>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</si>
  <si>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</si>
  <si>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</si>
  <si>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</si>
  <si>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</si>
  <si>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</si>
  <si>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</si>
  <si>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</si>
  <si>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</si>
  <si>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</si>
  <si>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</si>
  <si>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</si>
  <si>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</si>
  <si>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</si>
  <si>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</si>
  <si>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</si>
  <si>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</si>
  <si>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</si>
  <si>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</si>
  <si>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</si>
  <si>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</si>
  <si>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</si>
  <si>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</si>
  <si>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</si>
  <si>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</si>
  <si>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</si>
  <si>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</si>
  <si>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</si>
  <si>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</si>
  <si>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</si>
  <si>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</si>
  <si>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</si>
  <si>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</si>
  <si>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</si>
  <si>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</si>
  <si>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</si>
  <si>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</si>
  <si>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</si>
  <si>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</si>
  <si>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</si>
  <si>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</si>
  <si>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</si>
  <si>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</si>
  <si>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</si>
  <si>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</si>
  <si>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</si>
  <si>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</si>
  <si>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</si>
  <si>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</si>
  <si>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</si>
  <si>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</si>
  <si>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</si>
  <si>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</si>
  <si>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</si>
  <si>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</si>
  <si>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</si>
  <si>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</si>
  <si>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</si>
  <si>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</si>
  <si>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</si>
  <si>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</si>
  <si>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</si>
  <si>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</si>
  <si>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</si>
  <si>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</si>
  <si>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</si>
  <si>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</si>
  <si>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</si>
  <si>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</si>
  <si>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</si>
  <si>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</si>
  <si>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</si>
  <si>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</si>
  <si>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</si>
  <si>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</si>
  <si>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</si>
  <si>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</si>
  <si>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</si>
  <si>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</si>
  <si>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</si>
  <si>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</si>
  <si>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</si>
  <si>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</si>
  <si>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</si>
  <si>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</si>
  <si>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</si>
  <si>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</si>
  <si>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</si>
  <si>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</si>
  <si>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</si>
  <si>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</si>
  <si>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</si>
  <si>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</si>
  <si>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</si>
  <si>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</si>
  <si>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</si>
  <si>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</si>
  <si>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</si>
  <si>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</si>
  <si>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</si>
  <si>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</si>
  <si>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</si>
  <si>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</si>
  <si>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</si>
  <si>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</si>
  <si>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</si>
  <si>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</si>
  <si>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</si>
  <si>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</si>
  <si>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</si>
  <si>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</si>
  <si>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</si>
  <si>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</si>
  <si>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</si>
  <si>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</si>
  <si>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</si>
  <si>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</si>
  <si>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</si>
  <si>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</si>
  <si>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</si>
  <si>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</si>
  <si>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</si>
  <si>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</si>
  <si>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</si>
  <si>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</si>
  <si>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</si>
  <si>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</si>
  <si>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</si>
  <si>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</si>
  <si>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</si>
  <si>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</si>
  <si>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</si>
  <si>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</si>
  <si>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</si>
  <si>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</si>
  <si>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</si>
  <si>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</si>
  <si>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</si>
  <si>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</si>
  <si>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</si>
  <si>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</si>
  <si>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</si>
  <si>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</si>
  <si>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</si>
  <si>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</si>
  <si>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</si>
  <si>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</si>
  <si>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</si>
  <si>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</si>
  <si>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</si>
  <si>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</si>
  <si>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</si>
  <si>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</si>
  <si>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</si>
  <si>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</si>
  <si>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</si>
  <si>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</si>
  <si>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</si>
  <si>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</si>
  <si>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</si>
  <si>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</si>
  <si>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</si>
  <si>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</si>
  <si>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</si>
  <si>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</si>
  <si>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</si>
  <si>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</si>
  <si>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</si>
  <si>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</si>
  <si>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</si>
  <si>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</si>
  <si>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</si>
  <si>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</si>
  <si>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</si>
  <si>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</si>
  <si>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</si>
  <si>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</si>
  <si>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</si>
  <si>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</si>
  <si>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</si>
  <si>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</si>
  <si>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</si>
  <si>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</si>
  <si>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</si>
  <si>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</si>
  <si>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</si>
  <si>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</si>
  <si>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</si>
  <si>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</si>
  <si>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</si>
  <si>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</si>
  <si>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</si>
  <si>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</si>
  <si>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</si>
  <si>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</si>
  <si>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</si>
  <si>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</si>
  <si>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</si>
  <si>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</si>
  <si>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</si>
  <si>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</si>
  <si>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</si>
  <si>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</si>
  <si>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</si>
  <si>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</si>
  <si>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</si>
  <si>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</si>
  <si>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</si>
  <si>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</si>
  <si>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</si>
  <si>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</si>
  <si>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</si>
  <si>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</si>
  <si>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</si>
  <si>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</si>
  <si>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</si>
  <si>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</si>
  <si>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</si>
  <si>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</si>
  <si>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</si>
  <si>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</si>
  <si>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</si>
  <si>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</si>
  <si>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</si>
  <si>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</si>
  <si>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</si>
  <si>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</si>
  <si>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</si>
  <si>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</si>
  <si>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</si>
  <si>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</si>
  <si>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</si>
  <si>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</si>
  <si>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</si>
  <si>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</si>
  <si>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</si>
  <si>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</si>
  <si>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</si>
  <si>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</si>
  <si>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</si>
  <si>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</si>
  <si>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</si>
  <si>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</si>
  <si>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</si>
  <si>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</si>
  <si>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</si>
  <si>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</si>
  <si>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</si>
  <si>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</si>
  <si>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</si>
  <si>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</si>
  <si>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</si>
  <si>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</si>
  <si>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</si>
  <si>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</si>
  <si>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</si>
  <si>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</si>
  <si>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</si>
  <si>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</si>
  <si>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</si>
  <si>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</si>
  <si>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</si>
  <si>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</si>
  <si>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</si>
  <si>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</si>
  <si>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</si>
  <si>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</si>
  <si>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</si>
  <si>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</si>
  <si>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</si>
  <si>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</si>
  <si>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</si>
  <si>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</si>
  <si>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</si>
  <si>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</si>
  <si>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</si>
  <si>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</si>
  <si>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</si>
  <si>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</si>
  <si>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</si>
  <si>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</si>
  <si>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</si>
  <si>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</si>
  <si>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</si>
  <si>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</si>
  <si>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</si>
  <si>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</si>
  <si>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</si>
  <si>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</si>
  <si>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</si>
  <si>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</si>
  <si>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</si>
  <si>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</si>
  <si>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</si>
  <si>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</si>
  <si>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</si>
  <si>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</si>
  <si>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</si>
  <si>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</si>
  <si>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</si>
  <si>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</si>
  <si>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</si>
  <si>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</si>
  <si>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</si>
  <si>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</si>
  <si>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</si>
  <si>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</si>
  <si>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</si>
  <si>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</si>
  <si>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</si>
  <si>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</si>
  <si>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</si>
  <si>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</si>
  <si>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</si>
  <si>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</si>
  <si>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</si>
  <si>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</si>
  <si>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</si>
  <si>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</si>
  <si>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</si>
  <si>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</si>
  <si>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</si>
  <si>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</si>
  <si>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</si>
  <si>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</si>
  <si>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</si>
  <si>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</si>
  <si>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</si>
  <si>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</si>
  <si>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</si>
  <si>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</si>
  <si>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</si>
  <si>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</si>
  <si>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</si>
  <si>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</si>
  <si>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</si>
  <si>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</si>
  <si>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</si>
  <si>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</si>
  <si>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</si>
  <si>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</si>
  <si>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</si>
  <si>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</si>
  <si>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</si>
  <si>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</si>
  <si>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</si>
  <si>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</si>
  <si>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</si>
  <si>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</si>
  <si>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</si>
  <si>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</si>
  <si>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</si>
  <si>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</si>
  <si>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</si>
  <si>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</si>
  <si>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</si>
  <si>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</si>
  <si>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</si>
  <si>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</si>
  <si>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</si>
  <si>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</si>
  <si>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</si>
  <si>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</si>
  <si>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</si>
  <si>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</si>
  <si>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</si>
  <si>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</si>
  <si>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</si>
  <si>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</si>
  <si>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</si>
  <si>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</si>
  <si>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</si>
  <si>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</si>
  <si>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</si>
  <si>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</si>
  <si>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</si>
  <si>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</si>
  <si>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</si>
  <si>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</si>
  <si>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</si>
  <si>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</si>
  <si>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</si>
  <si>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</si>
  <si>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</si>
  <si>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</si>
  <si>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</si>
  <si>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</si>
  <si>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</si>
  <si>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</si>
  <si>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</si>
  <si>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</si>
  <si>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</si>
  <si>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</si>
  <si>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</si>
  <si>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</si>
  <si>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</si>
  <si>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</si>
  <si>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</si>
  <si>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</si>
  <si>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</si>
  <si>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</si>
  <si>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</si>
  <si>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</si>
  <si>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</si>
  <si>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</si>
  <si>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</si>
  <si>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</si>
  <si>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</si>
  <si>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</si>
  <si>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</si>
  <si>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</si>
  <si>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</si>
  <si>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</si>
  <si>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</si>
  <si>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</si>
  <si>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</si>
  <si>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</si>
  <si>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</si>
  <si>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</si>
  <si>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</si>
  <si>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</si>
  <si>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</si>
  <si>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</si>
  <si>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</si>
  <si>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</si>
  <si>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</si>
  <si>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</si>
  <si>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</si>
  <si>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</si>
  <si>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</si>
  <si>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</si>
  <si>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</si>
  <si>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</si>
  <si>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</si>
  <si>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</si>
  <si>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</si>
  <si>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</si>
  <si>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</si>
  <si>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</si>
  <si>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</si>
  <si>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</si>
  <si>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</si>
  <si>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</si>
  <si>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</si>
  <si>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</si>
  <si>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</si>
  <si>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</si>
  <si>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</si>
  <si>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</si>
  <si>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</si>
  <si>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</si>
  <si>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</si>
  <si>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</si>
  <si>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</si>
  <si>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</si>
  <si>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</si>
  <si>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</si>
  <si>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</si>
  <si>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</si>
  <si>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</si>
  <si>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</si>
  <si>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</si>
  <si>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</si>
  <si>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</si>
  <si>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</si>
  <si>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</si>
  <si>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</si>
  <si>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</si>
  <si>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</si>
  <si>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</si>
  <si>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</si>
  <si>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</si>
  <si>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</si>
  <si>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</si>
  <si>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</si>
  <si>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</si>
  <si>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</si>
  <si>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</si>
  <si>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</si>
  <si>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</si>
  <si>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</si>
  <si>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</si>
  <si>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</si>
  <si>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</si>
  <si>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</si>
  <si>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</si>
  <si>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</si>
  <si>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</si>
  <si>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</si>
  <si>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</si>
  <si>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</si>
  <si>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</si>
  <si>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</si>
  <si>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</si>
  <si>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</si>
  <si>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</si>
  <si>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</si>
  <si>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</si>
  <si>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</si>
  <si>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</si>
  <si>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</si>
  <si>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</si>
  <si>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</si>
  <si>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</si>
  <si>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</si>
  <si>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</si>
  <si>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</si>
  <si>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</si>
  <si>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</si>
  <si>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</si>
  <si>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</si>
  <si>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</si>
  <si>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</si>
  <si>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</si>
  <si>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</si>
  <si>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</si>
  <si>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</si>
  <si>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</si>
  <si>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</si>
  <si>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</si>
  <si>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</si>
  <si>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</si>
  <si>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</si>
  <si>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</si>
  <si>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</si>
  <si>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</si>
  <si>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</si>
  <si>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</si>
  <si>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</si>
  <si>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</si>
  <si>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</si>
  <si>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</si>
  <si>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</si>
  <si>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</si>
  <si>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</si>
  <si>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</si>
  <si>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</si>
  <si>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</si>
  <si>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</si>
  <si>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</si>
  <si>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</si>
  <si>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</si>
  <si>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</si>
  <si>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</si>
  <si>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</si>
  <si>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</si>
  <si>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</si>
  <si>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</si>
  <si>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</si>
  <si>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</si>
  <si>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</si>
  <si>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</si>
  <si>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</si>
  <si>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</si>
  <si>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</si>
  <si>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</si>
  <si>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</si>
  <si>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</si>
  <si>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</si>
  <si>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</si>
  <si>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</si>
  <si>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</si>
  <si>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</si>
  <si>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</si>
  <si>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</si>
  <si>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</si>
  <si>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</si>
  <si>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</si>
  <si>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</si>
  <si>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</si>
  <si>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</si>
  <si>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</si>
  <si>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</si>
  <si>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</si>
  <si>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</si>
  <si>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</si>
  <si>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</si>
  <si>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</si>
  <si>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</si>
  <si>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</si>
  <si>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</si>
  <si>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</si>
  <si>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</si>
  <si>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</si>
  <si>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</si>
  <si>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</si>
  <si>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</si>
  <si>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</si>
  <si>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</si>
  <si>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</si>
  <si>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</si>
  <si>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</si>
  <si>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</si>
  <si>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</si>
  <si>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</si>
  <si>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</si>
  <si>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</si>
  <si>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</si>
  <si>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</si>
  <si>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</si>
  <si>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</si>
  <si>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</si>
  <si>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</si>
  <si>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</si>
  <si>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</si>
  <si>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</si>
  <si>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</si>
  <si>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</si>
  <si>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</si>
  <si>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</si>
  <si>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</si>
  <si>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</si>
  <si>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</si>
  <si>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</si>
  <si>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</si>
  <si>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</si>
  <si>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</si>
  <si>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</si>
  <si>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</si>
  <si>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</si>
  <si>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</si>
  <si>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</si>
  <si>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</si>
  <si>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</si>
  <si>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</si>
  <si>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</si>
  <si>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</si>
  <si>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</si>
  <si>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</si>
  <si>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</si>
  <si>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</si>
  <si>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</si>
  <si>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</si>
  <si>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</si>
  <si>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</si>
  <si>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</si>
  <si>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</si>
  <si>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</si>
  <si>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</si>
  <si>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</si>
  <si>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</si>
  <si>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</si>
  <si>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</si>
  <si>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</si>
  <si>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</si>
  <si>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</si>
  <si>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</si>
  <si>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</si>
  <si>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</si>
  <si>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</si>
  <si>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</si>
  <si>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</si>
  <si>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</si>
  <si>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</si>
  <si>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</si>
  <si>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</si>
  <si>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</si>
  <si>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</si>
  <si>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</si>
  <si>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</si>
  <si>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</si>
  <si>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</si>
  <si>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</si>
  <si>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</si>
  <si>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</si>
  <si>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</si>
  <si>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</si>
  <si>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</si>
  <si>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</si>
  <si>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</si>
  <si>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</si>
  <si>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</si>
  <si>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</si>
  <si>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</si>
  <si>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</si>
  <si>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</si>
  <si>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</si>
  <si>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</si>
  <si>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</si>
  <si>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</si>
  <si>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</si>
  <si>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</si>
  <si>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</si>
  <si>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</si>
  <si>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</si>
  <si>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</si>
  <si>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</si>
  <si>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</si>
  <si>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</si>
  <si>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</si>
  <si>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</si>
  <si>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</si>
  <si>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</si>
  <si>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</si>
  <si>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</si>
  <si>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</si>
  <si>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</si>
  <si>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</si>
  <si>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</si>
  <si>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</si>
  <si>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</si>
  <si>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</si>
  <si>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</si>
  <si>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</si>
  <si>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</si>
  <si>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</si>
  <si>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</si>
  <si>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</si>
  <si>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</si>
  <si>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</si>
  <si>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</si>
  <si>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</si>
  <si>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</si>
  <si>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</si>
  <si>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</si>
  <si>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</si>
  <si>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</si>
  <si>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</si>
  <si>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</si>
  <si>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</si>
  <si>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</si>
  <si>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</si>
  <si>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</si>
  <si>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</si>
  <si>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</si>
  <si>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</si>
  <si>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</si>
  <si>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</si>
  <si>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</si>
  <si>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</si>
  <si>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</si>
  <si>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</si>
  <si>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</si>
  <si>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</si>
  <si>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</si>
  <si>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</si>
  <si>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</si>
  <si>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</si>
  <si>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</si>
  <si>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</si>
  <si>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</si>
  <si>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</si>
  <si>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</si>
  <si>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</si>
  <si>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</si>
  <si>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</si>
  <si>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</si>
  <si>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</si>
  <si>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</si>
  <si>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</si>
  <si>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</si>
  <si>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</si>
  <si>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</si>
  <si>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</si>
  <si>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</si>
  <si>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</si>
  <si>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</si>
  <si>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</si>
  <si>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</si>
  <si>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</si>
  <si>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</si>
  <si>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</si>
  <si>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</si>
  <si>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</si>
  <si>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</si>
  <si>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</si>
  <si>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</si>
  <si>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</si>
  <si>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</si>
  <si>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</si>
  <si>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</si>
  <si>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</si>
  <si>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</si>
  <si>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</si>
  <si>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</si>
  <si>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</si>
  <si>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</si>
  <si>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</si>
  <si>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</si>
  <si>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</si>
  <si>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</si>
  <si>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</si>
  <si>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</si>
  <si>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</si>
  <si>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</si>
  <si>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</si>
  <si>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</si>
  <si>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</si>
  <si>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</si>
  <si>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</si>
  <si>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</si>
  <si>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</si>
  <si>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</si>
  <si>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</si>
  <si>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</si>
  <si>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</si>
  <si>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</si>
  <si>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</si>
  <si>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</si>
  <si>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</si>
  <si>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</si>
  <si>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</si>
  <si>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</si>
  <si>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</si>
  <si>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</si>
  <si>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</si>
  <si>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</si>
  <si>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</si>
  <si>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</si>
  <si>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</si>
  <si>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</si>
  <si>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</si>
  <si>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</si>
  <si>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</si>
  <si>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</si>
  <si>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</si>
  <si>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</si>
  <si>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</si>
  <si>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</si>
  <si>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</si>
  <si>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</si>
  <si>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</si>
  <si>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</si>
  <si>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</si>
  <si>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</si>
  <si>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</si>
  <si>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</si>
  <si>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</si>
  <si>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</si>
  <si>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</si>
  <si>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</si>
  <si>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</si>
  <si>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</si>
  <si>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</si>
  <si>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</si>
  <si>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</si>
  <si>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</si>
  <si>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</si>
  <si>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</si>
  <si>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</si>
  <si>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</si>
  <si>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</si>
  <si>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</si>
  <si>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</si>
  <si>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</si>
  <si>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</si>
  <si>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</si>
  <si>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</si>
  <si>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</si>
  <si>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</si>
  <si>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</si>
  <si>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</si>
  <si>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</si>
  <si>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</si>
  <si>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</si>
  <si>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</si>
  <si>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</si>
  <si>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</si>
  <si>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</si>
  <si>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</si>
  <si>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</si>
  <si>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</si>
  <si>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</si>
  <si>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</si>
  <si>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</si>
  <si>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</si>
  <si>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</si>
  <si>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</si>
  <si>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</si>
  <si>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</si>
  <si>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</si>
  <si>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</si>
  <si>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</si>
  <si>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</si>
  <si>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</si>
  <si>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</si>
  <si>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</si>
  <si>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</si>
  <si>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</si>
  <si>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</si>
  <si>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</si>
  <si>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</si>
  <si>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</si>
  <si>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</si>
  <si>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</si>
  <si>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</si>
  <si>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</si>
  <si>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</si>
  <si>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</si>
  <si>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</si>
  <si>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</si>
  <si>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</si>
  <si>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</si>
  <si>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</si>
  <si>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</si>
  <si>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</si>
  <si>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</si>
  <si>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</si>
  <si>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</si>
  <si>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</si>
  <si>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</si>
  <si>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</si>
  <si>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</si>
  <si>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</si>
  <si>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</si>
  <si>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</si>
  <si>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</si>
  <si>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</si>
  <si>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</si>
  <si>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</si>
  <si>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</si>
  <si>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</si>
  <si>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</si>
  <si>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</si>
  <si>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</si>
  <si>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</si>
  <si>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</si>
  <si>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</si>
  <si>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</si>
  <si>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</si>
  <si>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</si>
  <si>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</si>
  <si>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</si>
  <si>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</si>
  <si>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</si>
  <si>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</si>
  <si>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</si>
  <si>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</si>
  <si>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</si>
  <si>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</si>
  <si>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</si>
  <si>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</si>
  <si>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</si>
  <si>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</si>
  <si>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</si>
  <si>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</si>
  <si>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</si>
  <si>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</si>
  <si>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</si>
  <si>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</si>
  <si>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</si>
  <si>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</si>
  <si>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</si>
  <si>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</si>
  <si>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</si>
  <si>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</si>
  <si>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</si>
  <si>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</si>
  <si>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</si>
  <si>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</si>
  <si>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</si>
  <si>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</si>
  <si>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</si>
  <si>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</si>
  <si>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</si>
  <si>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</si>
  <si>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</si>
  <si>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</si>
  <si>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</si>
  <si>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</si>
  <si>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</si>
  <si>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</si>
  <si>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</si>
  <si>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</si>
  <si>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</si>
  <si>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</si>
  <si>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</si>
  <si>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</si>
  <si>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</si>
  <si>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</si>
  <si>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</si>
  <si>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</si>
  <si>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</si>
  <si>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</si>
  <si>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</si>
  <si>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</si>
  <si>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</si>
  <si>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</si>
  <si>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</si>
  <si>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</si>
  <si>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</si>
  <si>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</si>
  <si>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</si>
  <si>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</si>
  <si>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</si>
  <si>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</si>
  <si>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</si>
  <si>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</si>
  <si>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</si>
  <si>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</si>
  <si>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</si>
  <si>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</si>
  <si>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</si>
  <si>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</si>
  <si>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</si>
  <si>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</si>
  <si>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</si>
  <si>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</si>
  <si>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</si>
  <si>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</si>
  <si>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</si>
  <si>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</si>
  <si>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</si>
  <si>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</si>
  <si>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</si>
  <si>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</si>
  <si>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</si>
  <si>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</si>
  <si>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</si>
  <si>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</si>
  <si>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</si>
  <si>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</si>
  <si>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</si>
  <si>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</si>
  <si>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</si>
  <si>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</si>
  <si>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</si>
  <si>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</si>
  <si>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</si>
  <si>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</si>
  <si>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</si>
  <si>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</si>
  <si>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</si>
  <si>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</si>
  <si>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</si>
  <si>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</si>
  <si>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</si>
  <si>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</si>
  <si>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</si>
  <si>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</si>
  <si>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</si>
  <si>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</si>
  <si>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</si>
  <si>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</si>
  <si>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</si>
  <si>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</si>
  <si>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</si>
  <si>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</si>
  <si>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</si>
  <si>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</si>
  <si>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</si>
  <si>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</si>
  <si>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</si>
  <si>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</si>
  <si>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</si>
  <si>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</si>
  <si>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</si>
  <si>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</si>
  <si>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</si>
  <si>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</si>
  <si>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</si>
  <si>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</si>
  <si>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</si>
  <si>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</si>
  <si>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</si>
  <si>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</si>
  <si>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</si>
  <si>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</si>
  <si>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</si>
  <si>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</si>
  <si>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</si>
  <si>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</si>
  <si>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</si>
  <si>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</si>
  <si>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</si>
  <si>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</si>
  <si>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</si>
  <si>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</si>
  <si>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</si>
  <si>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</si>
  <si>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</si>
  <si>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</si>
  <si>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</si>
  <si>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</si>
  <si>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</si>
  <si>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</si>
  <si>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</si>
  <si>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</si>
  <si>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</si>
  <si>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</si>
  <si>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</si>
  <si>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</si>
  <si>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</si>
  <si>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</si>
  <si>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</si>
  <si>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</si>
  <si>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</si>
  <si>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</si>
  <si>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</si>
  <si>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</si>
  <si>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</si>
  <si>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</si>
  <si>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</si>
  <si>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</si>
  <si>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</si>
  <si>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</si>
  <si>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</si>
  <si>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</si>
  <si>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</si>
  <si>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</si>
  <si>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</si>
  <si>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</si>
  <si>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</si>
  <si>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</si>
  <si>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</si>
  <si>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</si>
  <si>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</si>
  <si>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</si>
  <si>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</si>
  <si>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</si>
  <si>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</si>
  <si>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</si>
  <si>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</si>
  <si>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</si>
  <si>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</si>
  <si>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</si>
  <si>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</si>
  <si>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</si>
  <si>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</si>
  <si>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</si>
  <si>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</si>
  <si>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</si>
  <si>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</si>
  <si>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</si>
  <si>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</si>
  <si>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</si>
  <si>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</si>
  <si>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</si>
  <si>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</si>
  <si>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</si>
  <si>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</si>
  <si>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</si>
  <si>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</si>
  <si>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</si>
  <si>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</si>
  <si>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</si>
  <si>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</si>
  <si>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</si>
  <si>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</si>
  <si>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</si>
  <si>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</si>
  <si>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</si>
  <si>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</si>
  <si>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</si>
  <si>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</si>
  <si>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</si>
  <si>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</si>
  <si>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</si>
  <si>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</si>
  <si>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</si>
  <si>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</si>
  <si>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</si>
  <si>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</si>
  <si>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</si>
  <si>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</si>
  <si>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</si>
  <si>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</si>
  <si>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</si>
  <si>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</si>
  <si>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</si>
  <si>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</si>
  <si>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</si>
  <si>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</si>
  <si>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</si>
  <si>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</si>
  <si>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</si>
  <si>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</si>
  <si>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</si>
  <si>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</si>
  <si>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</si>
  <si>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</si>
  <si>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</si>
  <si>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</si>
  <si>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</si>
  <si>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</si>
  <si>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</si>
  <si>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</si>
  <si>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</si>
  <si>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</si>
  <si>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</si>
  <si>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</si>
  <si>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</si>
  <si>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</si>
  <si>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</si>
  <si>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</si>
  <si>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</si>
  <si>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</si>
  <si>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</si>
  <si>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</si>
  <si>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</si>
  <si>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</si>
  <si>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</si>
  <si>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</si>
  <si>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</si>
  <si>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</si>
  <si>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</si>
  <si>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</si>
  <si>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</si>
  <si>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</si>
  <si>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</si>
  <si>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</si>
  <si>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</si>
  <si>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</si>
  <si>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</si>
  <si>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</si>
  <si>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</si>
  <si>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</si>
  <si>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</si>
  <si>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</si>
  <si>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</si>
  <si>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</si>
  <si>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</si>
  <si>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</si>
  <si>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</si>
  <si>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</si>
  <si>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</si>
  <si>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</si>
  <si>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</si>
  <si>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</si>
  <si>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</si>
  <si>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</si>
  <si>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</si>
  <si>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</si>
  <si>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</si>
  <si>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</si>
  <si>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</si>
  <si>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</si>
  <si>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</si>
  <si>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</si>
  <si>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</si>
  <si>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</si>
  <si>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</si>
  <si>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</si>
  <si>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</si>
  <si>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</si>
  <si>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</si>
  <si>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</si>
  <si>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</si>
  <si>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</si>
  <si>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</si>
  <si>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</si>
  <si>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</si>
  <si>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</si>
  <si>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</si>
  <si>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</si>
  <si>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</si>
  <si>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</si>
  <si>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</si>
  <si>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</si>
  <si>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</si>
  <si>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</si>
  <si>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</si>
  <si>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</si>
  <si>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</si>
  <si>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</si>
  <si>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</si>
  <si>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</si>
  <si>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</si>
  <si>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</si>
  <si>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</si>
  <si>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</si>
  <si>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</si>
  <si>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</si>
  <si>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</si>
  <si>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</si>
  <si>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</si>
  <si>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</si>
  <si>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</si>
  <si>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</si>
  <si>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</si>
  <si>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</si>
  <si>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</si>
  <si>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</si>
  <si>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</si>
  <si>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</si>
  <si>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</si>
  <si>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</si>
  <si>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</si>
  <si>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</si>
  <si>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</si>
  <si>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</si>
  <si>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</si>
  <si>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</si>
  <si>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</si>
  <si>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</si>
  <si>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</si>
  <si>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</si>
  <si>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</si>
  <si>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</si>
  <si>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</si>
  <si>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</si>
  <si>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</si>
  <si>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</si>
  <si>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</si>
  <si>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</si>
  <si>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</si>
  <si>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</si>
  <si>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</si>
  <si>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</si>
  <si>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</si>
  <si>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</si>
  <si>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</si>
  <si>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</si>
  <si>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</si>
  <si>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</si>
  <si>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</si>
  <si>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</si>
  <si>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</si>
  <si>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</si>
  <si>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</si>
  <si>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</si>
  <si>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</si>
  <si>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</si>
  <si>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</si>
  <si>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</si>
  <si>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</si>
  <si>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</si>
  <si>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</si>
  <si>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</si>
  <si>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</si>
  <si>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</si>
  <si>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</si>
  <si>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</si>
  <si>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</si>
  <si>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</si>
  <si>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</si>
  <si>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</si>
  <si>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</si>
  <si>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</si>
  <si>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</si>
  <si>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</si>
  <si>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</si>
  <si>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</si>
  <si>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</si>
  <si>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</si>
  <si>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</si>
  <si>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</si>
  <si>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</si>
  <si>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</si>
  <si>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</si>
  <si>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</si>
  <si>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</si>
  <si>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</si>
  <si>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</si>
  <si>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</si>
  <si>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</si>
  <si>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</si>
  <si>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</si>
  <si>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</si>
  <si>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</si>
  <si>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</si>
  <si>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</si>
  <si>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</si>
  <si>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</si>
  <si>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</si>
  <si>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</si>
  <si>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</si>
  <si>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</si>
  <si>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</si>
  <si>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</si>
  <si>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</si>
  <si>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</si>
  <si>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</si>
  <si>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</si>
  <si>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</si>
  <si>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</si>
  <si>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</si>
  <si>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</si>
  <si>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</si>
  <si>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</si>
  <si>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</si>
  <si>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</si>
  <si>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</si>
  <si>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</si>
  <si>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</si>
  <si>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</si>
  <si>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</si>
  <si>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</si>
  <si>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</si>
  <si>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</si>
  <si>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</si>
  <si>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</si>
  <si>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</si>
  <si>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</si>
  <si>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</si>
  <si>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</si>
  <si>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</si>
  <si>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</si>
  <si>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</si>
  <si>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</si>
  <si>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</si>
  <si>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</si>
  <si>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</si>
  <si>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</si>
  <si>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</si>
  <si>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</si>
  <si>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</si>
  <si>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</si>
  <si>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</si>
  <si>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</si>
  <si>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</si>
  <si>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</si>
  <si>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</si>
  <si>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</si>
  <si>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</si>
  <si>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</si>
  <si>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</si>
  <si>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</si>
  <si>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</si>
  <si>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</si>
  <si>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</si>
  <si>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</si>
  <si>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</si>
  <si>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</si>
  <si>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</si>
  <si>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</si>
  <si>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</si>
  <si>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</si>
  <si>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</si>
  <si>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</si>
  <si>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</si>
  <si>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</si>
  <si>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</si>
  <si>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</si>
  <si>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</si>
  <si>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</si>
  <si>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</si>
  <si>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</si>
  <si>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</si>
  <si>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</si>
  <si>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</si>
  <si>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</si>
  <si>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</si>
  <si>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</si>
  <si>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</si>
  <si>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</si>
  <si>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</si>
  <si>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</si>
  <si>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</si>
  <si>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</si>
  <si>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</si>
  <si>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</si>
  <si>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</si>
  <si>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</si>
  <si>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</si>
  <si>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</si>
  <si>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</si>
  <si>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</si>
  <si>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</si>
  <si>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</si>
  <si>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</si>
  <si>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</si>
  <si>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</si>
  <si>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</si>
  <si>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</si>
  <si>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</si>
  <si>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</si>
  <si>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</si>
  <si>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</si>
  <si>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</si>
  <si>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</si>
  <si>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</si>
  <si>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</si>
  <si>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</si>
  <si>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</si>
  <si>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</si>
  <si>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</si>
  <si>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</si>
  <si>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</si>
  <si>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</si>
  <si>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</si>
  <si>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</si>
  <si>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</si>
  <si>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</si>
  <si>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</si>
  <si>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</si>
  <si>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</si>
  <si>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</si>
  <si>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</si>
  <si>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</si>
  <si>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</si>
  <si>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</si>
  <si>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</si>
  <si>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</si>
  <si>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</si>
  <si>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</si>
  <si>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</si>
  <si>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</si>
  <si>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</si>
  <si>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</si>
  <si>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</si>
  <si>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</si>
  <si>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</si>
  <si>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</si>
  <si>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</si>
  <si>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</si>
  <si>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</si>
  <si>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</si>
  <si>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</si>
  <si>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</si>
  <si>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</si>
  <si>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</si>
  <si>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</si>
  <si>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</si>
  <si>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</si>
  <si>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</si>
  <si>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</si>
  <si>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</si>
  <si>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</si>
  <si>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</si>
  <si>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</si>
  <si>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</si>
  <si>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</si>
  <si>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</si>
  <si>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</si>
  <si>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</si>
  <si>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</si>
  <si>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</si>
  <si>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</si>
  <si>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</si>
  <si>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</si>
  <si>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</si>
  <si>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</si>
  <si>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</si>
  <si>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</si>
  <si>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</si>
  <si>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</si>
  <si>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</si>
  <si>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</si>
  <si>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</si>
  <si>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</si>
  <si>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</si>
  <si>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</si>
  <si>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</si>
  <si>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</si>
  <si>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</si>
  <si>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</si>
  <si>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</si>
  <si>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</si>
  <si>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</si>
  <si>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</si>
  <si>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</si>
  <si>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</si>
  <si>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</si>
  <si>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</si>
  <si>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</si>
  <si>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</si>
  <si>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</si>
  <si>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</si>
  <si>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</si>
  <si>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</si>
  <si>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</si>
  <si>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</si>
  <si>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</si>
  <si>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</si>
  <si>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</si>
  <si>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</si>
  <si>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</si>
  <si>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</si>
  <si>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</si>
  <si>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</si>
  <si>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</si>
  <si>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</si>
  <si>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</si>
  <si>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</si>
  <si>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</si>
  <si>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</si>
  <si>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</si>
  <si>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</si>
  <si>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</si>
  <si>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</si>
  <si>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</si>
  <si>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</si>
  <si>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</si>
  <si>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</si>
  <si>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</si>
  <si>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</si>
  <si>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</si>
  <si>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</si>
  <si>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</si>
  <si>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</si>
  <si>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</si>
  <si>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</si>
  <si>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</si>
  <si>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</si>
  <si>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</si>
  <si>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</si>
  <si>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</si>
  <si>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</si>
  <si>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</si>
  <si>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</si>
  <si>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</si>
  <si>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</si>
  <si>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</si>
  <si>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</si>
  <si>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</si>
  <si>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</si>
  <si>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</si>
  <si>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</si>
  <si>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</si>
  <si>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</si>
  <si>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</si>
  <si>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</si>
  <si>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</si>
  <si>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</si>
  <si>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</si>
  <si>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</si>
  <si>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</si>
  <si>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</si>
  <si>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</si>
  <si>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</si>
  <si>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</si>
  <si>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</si>
  <si>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</si>
  <si>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</si>
  <si>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</si>
  <si>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</si>
  <si>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</si>
  <si>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</si>
  <si>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</si>
  <si>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</si>
  <si>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</si>
  <si>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</si>
  <si>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</si>
  <si>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</si>
  <si>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</si>
  <si>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</si>
  <si>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</si>
  <si>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</si>
  <si>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</si>
  <si>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</si>
  <si>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</si>
  <si>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</si>
  <si>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</si>
  <si>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</si>
  <si>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</si>
  <si>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</si>
  <si>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</si>
  <si>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</si>
  <si>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</si>
  <si>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</si>
  <si>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</si>
  <si>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</si>
  <si>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</si>
  <si>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</si>
  <si>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</si>
  <si>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</si>
  <si>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</si>
  <si>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</si>
  <si>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</si>
  <si>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</si>
  <si>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</si>
  <si>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</si>
  <si>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</si>
  <si>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</si>
  <si>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</si>
  <si>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</si>
  <si>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</si>
  <si>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</si>
  <si>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</si>
  <si>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</si>
  <si>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</si>
  <si>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</si>
  <si>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</si>
  <si>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</si>
  <si>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</si>
  <si>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</si>
  <si>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</si>
  <si>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</si>
  <si>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</si>
  <si>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</si>
  <si>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</si>
  <si>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</si>
  <si>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</si>
  <si>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</si>
  <si>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</si>
  <si>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</si>
  <si>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</si>
  <si>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</si>
  <si>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</si>
  <si>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</si>
  <si>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</si>
  <si>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</si>
  <si>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</si>
  <si>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</si>
  <si>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</si>
  <si>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</si>
  <si>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</si>
  <si>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</si>
  <si>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</si>
  <si>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</si>
  <si>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</si>
  <si>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</si>
  <si>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</si>
  <si>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</si>
  <si>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</si>
  <si>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</si>
  <si>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</si>
  <si>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</si>
  <si>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</si>
  <si>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</si>
  <si>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</si>
  <si>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</si>
  <si>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</si>
  <si>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</si>
  <si>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</si>
  <si>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</si>
  <si>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</si>
  <si>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</si>
  <si>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</si>
  <si>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</si>
  <si>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</si>
  <si>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</si>
  <si>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</si>
  <si>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</si>
  <si>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</si>
  <si>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</si>
  <si>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</si>
  <si>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</si>
  <si>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</si>
  <si>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</si>
  <si>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</si>
  <si>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</si>
  <si>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</si>
  <si>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</si>
  <si>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</si>
  <si>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</si>
  <si>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</si>
  <si>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</si>
  <si>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</si>
  <si>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</si>
  <si>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</si>
  <si>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</si>
  <si>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</si>
  <si>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</si>
  <si>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</si>
  <si>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</si>
  <si>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</si>
  <si>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</si>
  <si>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</si>
  <si>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</si>
  <si>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</si>
  <si>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</si>
  <si>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</si>
  <si>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</si>
  <si>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</si>
  <si>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</si>
  <si>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</si>
  <si>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</si>
  <si>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</si>
  <si>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</si>
  <si>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</si>
  <si>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</si>
  <si>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</si>
  <si>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</si>
  <si>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</si>
  <si>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</si>
  <si>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</si>
  <si>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</si>
  <si>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</si>
  <si>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</si>
  <si>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</si>
  <si>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</si>
  <si>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</si>
  <si>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</si>
  <si>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</si>
  <si>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</si>
  <si>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</si>
  <si>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</si>
  <si>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</si>
  <si>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</si>
  <si>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</si>
  <si>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</si>
  <si>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</si>
  <si>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</si>
  <si>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</si>
  <si>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</si>
  <si>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</si>
  <si>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</si>
  <si>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</si>
  <si>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</si>
  <si>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</si>
  <si>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</si>
  <si>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</si>
  <si>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</si>
  <si>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</si>
  <si>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</si>
  <si>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</si>
  <si>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</si>
  <si>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</si>
  <si>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</si>
  <si>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</si>
  <si>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</si>
  <si>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</si>
  <si>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</si>
  <si>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</si>
  <si>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</si>
  <si>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</si>
  <si>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</si>
  <si>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</si>
  <si>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</si>
  <si>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</si>
  <si>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</si>
  <si>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</si>
  <si>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</si>
  <si>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</si>
  <si>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</si>
  <si>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</si>
  <si>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</si>
  <si>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</si>
  <si>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</si>
  <si>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</si>
  <si>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</si>
  <si>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</si>
  <si>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</si>
  <si>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</si>
  <si>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</si>
  <si>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</si>
  <si>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</si>
  <si>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</si>
  <si>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</si>
  <si>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</si>
  <si>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</si>
  <si>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</si>
  <si>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</si>
  <si>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</si>
  <si>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</si>
  <si>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</si>
  <si>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</si>
  <si>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</si>
  <si>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</si>
  <si>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</si>
  <si>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</si>
  <si>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</si>
  <si>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</si>
  <si>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</si>
  <si>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</si>
  <si>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</si>
  <si>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</si>
  <si>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</si>
  <si>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</si>
  <si>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</si>
  <si>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</si>
  <si>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</si>
  <si>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</si>
  <si>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</si>
  <si>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</si>
  <si>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</si>
  <si>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</si>
  <si>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</si>
  <si>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</si>
  <si>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</si>
  <si>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</si>
  <si>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</si>
  <si>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</si>
  <si>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</si>
  <si>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</si>
  <si>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</si>
  <si>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</si>
  <si>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</si>
  <si>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</si>
  <si>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</si>
  <si>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</si>
  <si>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</si>
  <si>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</si>
  <si>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</si>
  <si>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</si>
  <si>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</si>
  <si>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</si>
  <si>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</si>
  <si>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</si>
  <si>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</si>
  <si>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</si>
  <si>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</si>
  <si>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</si>
  <si>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</si>
  <si>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</si>
  <si>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</si>
  <si>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</si>
  <si>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</si>
  <si>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</si>
  <si>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</si>
  <si>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</si>
  <si>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</si>
  <si>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</si>
  <si>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</si>
  <si>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</si>
  <si>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</si>
  <si>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</si>
  <si>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</si>
  <si>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</si>
  <si>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</si>
  <si>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</si>
  <si>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</si>
  <si>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</si>
  <si>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</si>
  <si>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</si>
  <si>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</si>
  <si>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</si>
  <si>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</si>
  <si>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</si>
  <si>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</si>
  <si>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</si>
  <si>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</si>
  <si>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</si>
  <si>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</si>
  <si>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</si>
  <si>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</si>
  <si>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</si>
  <si>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</si>
  <si>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</si>
  <si>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</si>
  <si>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</si>
  <si>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</si>
  <si>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</si>
  <si>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</si>
  <si>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</si>
  <si>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</si>
  <si>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</si>
  <si>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</si>
  <si>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</si>
  <si>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</si>
  <si>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</si>
  <si>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</si>
  <si>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</si>
  <si>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</si>
  <si>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</si>
  <si>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</si>
  <si>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</si>
  <si>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</si>
  <si>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</si>
  <si>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</si>
  <si>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</si>
  <si>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</si>
  <si>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</si>
  <si>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</si>
  <si>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</si>
  <si>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</si>
  <si>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</si>
  <si>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</si>
  <si>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</si>
  <si>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</si>
  <si>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</si>
  <si>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</si>
  <si>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</si>
  <si>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</si>
  <si>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</si>
  <si>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</si>
  <si>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</si>
  <si>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</si>
  <si>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</si>
  <si>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</si>
  <si>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</si>
  <si>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</si>
  <si>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</si>
  <si>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</si>
  <si>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</si>
  <si>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</si>
  <si>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</si>
  <si>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</si>
  <si>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</si>
  <si>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</si>
  <si>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</si>
  <si>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</si>
  <si>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</si>
  <si>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</si>
  <si>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</si>
  <si>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</si>
  <si>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</si>
  <si>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</si>
  <si>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</si>
  <si>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</si>
  <si>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</si>
  <si>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</si>
  <si>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</si>
  <si>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</si>
  <si>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</si>
  <si>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</si>
  <si>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</si>
  <si>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</si>
  <si>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</si>
  <si>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</si>
  <si>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</si>
  <si>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</si>
  <si>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</si>
  <si>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</si>
  <si>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</si>
  <si>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</si>
  <si>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</si>
  <si>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</si>
  <si>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</si>
  <si>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</si>
  <si>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</si>
  <si>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</si>
  <si>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</si>
  <si>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</si>
  <si>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</si>
  <si>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</si>
  <si>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</si>
  <si>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</si>
  <si>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</si>
  <si>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</si>
  <si>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</si>
  <si>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</si>
  <si>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</si>
  <si>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</si>
  <si>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</si>
  <si>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</si>
  <si>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</si>
  <si>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</si>
  <si>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</si>
  <si>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</si>
  <si>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</si>
  <si>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</si>
  <si>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</si>
  <si>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</si>
  <si>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</si>
  <si>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</si>
  <si>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</si>
  <si>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</si>
  <si>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</si>
  <si>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</si>
  <si>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</si>
  <si>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</si>
  <si>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</si>
  <si>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</si>
  <si>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</si>
  <si>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</si>
  <si>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</si>
  <si>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</si>
  <si>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</si>
  <si>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</si>
  <si>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</si>
  <si>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</si>
  <si>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</si>
  <si>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</si>
  <si>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</si>
  <si>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</si>
  <si>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</si>
  <si>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</si>
  <si>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</si>
  <si>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</si>
  <si>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</si>
  <si>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</si>
  <si>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</si>
  <si>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</si>
  <si>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</si>
  <si>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</si>
  <si>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</si>
  <si>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</si>
  <si>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</si>
  <si>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</si>
  <si>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</si>
  <si>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</si>
  <si>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</si>
  <si>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</si>
  <si>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</si>
  <si>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</si>
  <si>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</si>
  <si>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</si>
  <si>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</si>
  <si>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</si>
  <si>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</si>
  <si>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</si>
  <si>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</si>
  <si>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</si>
  <si>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</si>
  <si>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</si>
  <si>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</si>
  <si>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</si>
  <si>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</si>
  <si>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</si>
  <si>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</si>
  <si>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</si>
  <si>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</si>
  <si>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</si>
  <si>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</si>
  <si>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</si>
  <si>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</si>
  <si>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</si>
  <si>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</si>
  <si>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</si>
  <si>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</si>
  <si>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</si>
  <si>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</si>
  <si>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</si>
  <si>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</si>
  <si>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</si>
  <si>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</si>
  <si>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</si>
  <si>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</si>
  <si>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</si>
  <si>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</si>
  <si>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</si>
  <si>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</si>
  <si>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</si>
  <si>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</si>
  <si>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</si>
  <si>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</si>
  <si>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</si>
  <si>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</si>
  <si>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</si>
  <si>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</si>
  <si>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</si>
  <si>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</si>
  <si>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</si>
  <si>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</si>
  <si>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</si>
  <si>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</si>
  <si>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</si>
  <si>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</si>
  <si>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</si>
  <si>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</si>
  <si>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</si>
  <si>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</si>
  <si>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</si>
  <si>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</si>
  <si>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</si>
  <si>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</si>
  <si>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</si>
  <si>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</si>
  <si>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</si>
  <si>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</si>
  <si>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</si>
  <si>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</si>
  <si>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</si>
  <si>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</si>
  <si>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</si>
  <si>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</si>
  <si>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</si>
  <si>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</si>
  <si>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</si>
  <si>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</si>
  <si>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</si>
  <si>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</si>
  <si>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</si>
  <si>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</si>
  <si>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</si>
  <si>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</si>
  <si>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</si>
  <si>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</si>
  <si>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</si>
  <si>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</si>
  <si>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</si>
  <si>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</si>
  <si>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</si>
  <si>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</si>
  <si>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</si>
  <si>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</si>
  <si>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</si>
  <si>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</si>
  <si>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</si>
  <si>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</si>
  <si>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</si>
  <si>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</si>
  <si>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</si>
  <si>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</si>
  <si>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</si>
  <si>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</si>
  <si>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</si>
  <si>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</si>
  <si>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</si>
  <si>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</si>
  <si>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</si>
  <si>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</si>
  <si>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</si>
  <si>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</si>
  <si>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</si>
  <si>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</si>
  <si>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</si>
  <si>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</si>
  <si>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</si>
  <si>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</si>
  <si>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</si>
  <si>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</si>
  <si>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</si>
  <si>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</si>
  <si>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</si>
  <si>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</si>
  <si>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</si>
  <si>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</si>
  <si>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</si>
  <si>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</si>
  <si>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</si>
  <si>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</si>
  <si>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</si>
  <si>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</si>
  <si>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</si>
  <si>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</si>
  <si>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</si>
  <si>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</si>
  <si>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</si>
  <si>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</si>
  <si>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</si>
  <si>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</si>
  <si>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</si>
  <si>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</si>
  <si>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</si>
  <si>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</si>
  <si>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</si>
  <si>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</si>
  <si>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</si>
  <si>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</si>
  <si>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</si>
  <si>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</si>
  <si>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</si>
  <si>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</si>
  <si>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</si>
  <si>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</si>
  <si>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</si>
  <si>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</si>
  <si>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</si>
  <si>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</si>
  <si>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</si>
  <si>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</si>
  <si>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</si>
  <si>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</si>
  <si>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</si>
  <si>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</si>
  <si>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</si>
  <si>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</si>
  <si>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</si>
  <si>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</si>
  <si>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</si>
  <si>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</si>
  <si>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</si>
  <si>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</si>
  <si>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</si>
  <si>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</si>
  <si>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</si>
  <si>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</si>
  <si>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</si>
  <si>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</si>
  <si>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</si>
  <si>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</si>
  <si>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</si>
  <si>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</si>
  <si>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</si>
  <si>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</si>
  <si>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</si>
  <si>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</si>
  <si>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</si>
  <si>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</si>
  <si>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</si>
  <si>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</si>
  <si>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</si>
  <si>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</si>
  <si>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</si>
  <si>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</si>
  <si>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</si>
  <si>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</si>
  <si>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</si>
  <si>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</si>
  <si>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</si>
  <si>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</si>
  <si>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</si>
  <si>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</si>
  <si>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</si>
  <si>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</si>
  <si>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</si>
  <si>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</si>
  <si>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</si>
  <si>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</si>
  <si>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</si>
  <si>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</si>
  <si>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</si>
  <si>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</si>
  <si>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</si>
  <si>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</si>
  <si>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</si>
  <si>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</si>
  <si>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</si>
  <si>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</si>
  <si>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</si>
  <si>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</si>
  <si>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</si>
  <si>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</si>
  <si>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</si>
  <si>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</si>
  <si>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</si>
  <si>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</si>
  <si>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</si>
  <si>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</si>
  <si>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</si>
  <si>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</si>
  <si>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</si>
  <si>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</si>
  <si>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</si>
  <si>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</si>
  <si>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</si>
  <si>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</si>
  <si>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</si>
  <si>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</si>
  <si>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</si>
  <si>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</si>
  <si>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</si>
  <si>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</si>
  <si>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</si>
  <si>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</si>
  <si>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</si>
  <si>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</si>
  <si>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</si>
  <si>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</si>
  <si>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</si>
  <si>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</si>
  <si>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</si>
  <si>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</si>
  <si>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</si>
  <si>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</si>
  <si>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</si>
  <si>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</si>
  <si>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</si>
  <si>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</si>
  <si>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</si>
  <si>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</si>
  <si>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</si>
  <si>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</si>
  <si>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</si>
  <si>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</si>
  <si>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</si>
  <si>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</si>
  <si>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</si>
  <si>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</si>
  <si>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</si>
  <si>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</si>
  <si>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</si>
  <si>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</si>
  <si>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</si>
  <si>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</si>
  <si>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</si>
  <si>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</si>
  <si>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</si>
  <si>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</si>
  <si>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</si>
  <si>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</si>
  <si>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</si>
  <si>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</si>
  <si>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</si>
  <si>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</si>
  <si>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</si>
  <si>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</si>
  <si>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</si>
  <si>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</si>
  <si>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</si>
  <si>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</si>
  <si>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</si>
  <si>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</si>
  <si>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</si>
  <si>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</si>
  <si>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</si>
  <si>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</si>
  <si>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</si>
  <si>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</si>
  <si>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</si>
  <si>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</si>
  <si>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</si>
  <si>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</si>
  <si>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</si>
  <si>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</si>
  <si>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</si>
  <si>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</si>
  <si>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</si>
  <si>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</si>
  <si>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</si>
  <si>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</si>
  <si>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</si>
  <si>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</si>
  <si>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</si>
  <si>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</si>
  <si>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</si>
  <si>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</si>
  <si>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</si>
  <si>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</si>
  <si>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</si>
  <si>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</si>
  <si>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</si>
  <si>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</si>
  <si>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</si>
  <si>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</si>
  <si>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</si>
  <si>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</si>
  <si>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</si>
  <si>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</si>
  <si>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</si>
  <si>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</si>
  <si>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</si>
  <si>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</si>
  <si>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</si>
  <si>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</si>
  <si>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</si>
  <si>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</si>
  <si>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</si>
  <si>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</si>
  <si>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</si>
  <si>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</si>
  <si>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</si>
  <si>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</si>
  <si>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</si>
  <si>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</si>
  <si>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</si>
  <si>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</si>
  <si>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</si>
  <si>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</si>
  <si>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</si>
  <si>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</si>
  <si>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</si>
  <si>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</si>
  <si>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</si>
  <si>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</si>
  <si>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</si>
  <si>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</si>
  <si>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</si>
  <si>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</si>
  <si>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</si>
  <si>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</si>
  <si>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</si>
  <si>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</si>
  <si>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</si>
  <si>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</si>
  <si>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</si>
  <si>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</si>
  <si>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</si>
  <si>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</si>
  <si>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</si>
  <si>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</si>
  <si>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</si>
  <si>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</si>
  <si>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</si>
  <si>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</si>
  <si>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</si>
  <si>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</si>
  <si>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</si>
  <si>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</si>
  <si>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</si>
  <si>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</si>
  <si>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</si>
  <si>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</si>
  <si>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</si>
  <si>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</si>
  <si>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</si>
  <si>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</si>
  <si>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</si>
  <si>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</si>
  <si>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</si>
  <si>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</si>
  <si>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</si>
  <si>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</si>
  <si>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</si>
  <si>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</si>
  <si>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</si>
  <si>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</si>
  <si>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</si>
  <si>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</si>
  <si>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</si>
  <si>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</si>
  <si>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</si>
  <si>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</si>
  <si>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</si>
  <si>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</si>
  <si>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</si>
  <si>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</si>
  <si>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</si>
  <si>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</si>
  <si>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</si>
  <si>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</si>
  <si>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</si>
  <si>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</si>
  <si>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</si>
  <si>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</si>
  <si>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</si>
  <si>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</si>
  <si>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</si>
  <si>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</si>
  <si>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</si>
  <si>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</si>
  <si>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</si>
  <si>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</si>
  <si>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</si>
  <si>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</si>
  <si>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</si>
  <si>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</si>
  <si>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</si>
  <si>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</si>
  <si>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</si>
  <si>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</si>
  <si>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</si>
  <si>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</si>
  <si>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</si>
  <si>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</si>
  <si>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</si>
  <si>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</si>
  <si>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</si>
  <si>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</si>
  <si>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</si>
  <si>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</si>
  <si>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</si>
  <si>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</si>
  <si>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</si>
  <si>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</si>
  <si>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</si>
  <si>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</si>
  <si>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</si>
  <si>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</si>
  <si>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</si>
  <si>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</si>
  <si>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</si>
  <si>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</si>
  <si>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</si>
  <si>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</si>
  <si>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</si>
  <si>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</si>
  <si>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</si>
  <si>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</si>
  <si>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</si>
  <si>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</si>
  <si>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</si>
  <si>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</si>
  <si>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</si>
  <si>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</si>
  <si>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</si>
  <si>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</si>
  <si>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</si>
  <si>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</si>
  <si>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</si>
  <si>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</si>
  <si>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</si>
  <si>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</si>
  <si>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</si>
  <si>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</si>
  <si>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</si>
  <si>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</si>
  <si>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</si>
  <si>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</si>
  <si>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</si>
  <si>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</si>
  <si>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</si>
  <si>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</si>
  <si>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</si>
  <si>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</si>
  <si>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</si>
  <si>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</si>
  <si>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</si>
  <si>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</si>
  <si>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</si>
  <si>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</si>
  <si>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</si>
  <si>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</si>
  <si>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</si>
  <si>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</si>
  <si>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</si>
  <si>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</si>
  <si>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</si>
  <si>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</si>
  <si>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</si>
  <si>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</si>
  <si>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</si>
  <si>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</si>
  <si>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</si>
  <si>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</si>
  <si>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</si>
  <si>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</si>
  <si>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</si>
  <si>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</si>
  <si>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</si>
  <si>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</si>
  <si>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</si>
  <si>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</si>
  <si>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</si>
  <si>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</si>
  <si>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</si>
  <si>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</si>
  <si>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</si>
  <si>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</si>
  <si>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</si>
  <si>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</si>
  <si>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</si>
  <si>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</si>
  <si>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</si>
  <si>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</si>
  <si>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</si>
  <si>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</si>
  <si>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</si>
  <si>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</si>
  <si>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</si>
  <si>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</si>
  <si>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</si>
  <si>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</si>
  <si>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</si>
  <si>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</si>
  <si>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</si>
  <si>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</si>
  <si>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</si>
  <si>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</si>
  <si>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</si>
  <si>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</si>
  <si>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</si>
  <si>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</si>
  <si>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</si>
  <si>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</si>
  <si>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</si>
  <si>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</si>
  <si>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</si>
  <si>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</si>
  <si>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</si>
  <si>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</si>
  <si>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</si>
  <si>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</si>
  <si>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</si>
  <si>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</si>
  <si>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</si>
  <si>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</si>
  <si>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</si>
  <si>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</si>
  <si>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</si>
  <si>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</si>
  <si>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</si>
  <si>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</si>
  <si>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</si>
  <si>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</si>
  <si>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</si>
  <si>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</si>
  <si>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</si>
  <si>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</si>
  <si>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</si>
  <si>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</si>
  <si>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</si>
  <si>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</si>
  <si>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</si>
  <si>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</si>
  <si>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</si>
  <si>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</si>
  <si>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</si>
  <si>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</si>
  <si>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</si>
  <si>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</si>
  <si>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</si>
  <si>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</si>
  <si>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</si>
  <si>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</si>
  <si>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</si>
  <si>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</si>
  <si>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</si>
  <si>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</si>
  <si>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</si>
  <si>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</si>
  <si>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</si>
  <si>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</si>
  <si>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</si>
  <si>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</si>
  <si>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</si>
  <si>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</si>
  <si>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</si>
  <si>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</si>
  <si>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</si>
  <si>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</si>
  <si>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</si>
  <si>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</si>
  <si>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</si>
  <si>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</si>
  <si>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</si>
  <si>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</si>
  <si>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</si>
  <si>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</si>
  <si>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</si>
  <si>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</si>
  <si>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</si>
  <si>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</si>
  <si>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</si>
  <si>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</si>
  <si>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</si>
  <si>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</si>
  <si>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</si>
  <si>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</si>
  <si>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</si>
  <si>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</si>
  <si>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</si>
  <si>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</si>
  <si>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</si>
  <si>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</si>
  <si>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</si>
  <si>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</si>
  <si>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</si>
  <si>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</si>
  <si>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</si>
  <si>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</si>
  <si>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</si>
  <si>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</si>
  <si>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</si>
  <si>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</si>
  <si>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</si>
  <si>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</si>
  <si>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</si>
  <si>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</si>
  <si>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</si>
  <si>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</si>
  <si>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</si>
  <si>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</si>
  <si>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</si>
  <si>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</si>
  <si>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</si>
  <si>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</si>
  <si>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</si>
  <si>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</si>
  <si>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</si>
  <si>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</si>
  <si>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</si>
  <si>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</si>
  <si>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</si>
  <si>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</si>
  <si>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</si>
  <si>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</si>
  <si>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</si>
  <si>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</si>
  <si>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</si>
  <si>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</si>
  <si>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</si>
  <si>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</si>
  <si>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</si>
  <si>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</si>
  <si>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</si>
  <si>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</si>
  <si>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</si>
  <si>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</si>
  <si>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</si>
  <si>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</si>
  <si>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</si>
  <si>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</si>
  <si>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</si>
  <si>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</si>
  <si>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</si>
  <si>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</si>
  <si>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</si>
  <si>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</si>
  <si>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</si>
  <si>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</si>
  <si>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</si>
  <si>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</si>
  <si>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</si>
  <si>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</si>
  <si>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</si>
  <si>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</si>
  <si>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</si>
  <si>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</si>
  <si>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</si>
  <si>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</si>
  <si>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</si>
  <si>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</si>
  <si>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</si>
  <si>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</si>
  <si>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</si>
  <si>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</si>
  <si>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</si>
  <si>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</si>
  <si>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</si>
  <si>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</si>
  <si>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</si>
  <si>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</si>
  <si>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</si>
  <si>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</si>
  <si>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</si>
  <si>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</si>
  <si>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</si>
  <si>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</si>
  <si>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</si>
  <si>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</si>
  <si>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</si>
  <si>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</si>
  <si>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</si>
  <si>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</si>
  <si>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</si>
  <si>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</si>
  <si>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</si>
  <si>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</si>
  <si>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</si>
  <si>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</si>
  <si>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</si>
  <si>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</si>
  <si>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</si>
  <si>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</si>
  <si>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</si>
  <si>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</si>
  <si>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</si>
  <si>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</si>
  <si>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</si>
  <si>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</si>
  <si>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</si>
  <si>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</si>
  <si>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</si>
  <si>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</si>
  <si>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</si>
  <si>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</si>
  <si>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</si>
  <si>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</si>
  <si>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</si>
  <si>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</si>
  <si>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</si>
  <si>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</si>
  <si>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</si>
  <si>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</si>
  <si>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</si>
  <si>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</si>
  <si>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</si>
  <si>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</si>
  <si>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</si>
  <si>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</si>
  <si>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</si>
  <si>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</si>
  <si>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</si>
  <si>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</si>
  <si>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</si>
  <si>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</si>
  <si>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</si>
  <si>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</si>
  <si>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</si>
  <si>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</si>
  <si>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</si>
  <si>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</si>
  <si>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</si>
  <si>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</si>
  <si>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</si>
  <si>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</si>
  <si>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</si>
  <si>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</si>
  <si>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</si>
  <si>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</si>
  <si>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</si>
  <si>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</si>
  <si>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</si>
  <si>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</si>
  <si>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</si>
  <si>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</si>
  <si>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</si>
  <si>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</si>
  <si>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</si>
  <si>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</si>
  <si>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</si>
  <si>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</si>
  <si>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</si>
  <si>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</si>
  <si>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</si>
  <si>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</si>
  <si>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</si>
  <si>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</si>
  <si>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</si>
  <si>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</si>
  <si>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</si>
  <si>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</si>
  <si>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</si>
  <si>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</si>
  <si>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</si>
  <si>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</si>
  <si>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</si>
  <si>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</si>
  <si>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</si>
  <si>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</si>
  <si>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</si>
  <si>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</si>
  <si>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</si>
  <si>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</si>
  <si>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</si>
  <si>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</si>
  <si>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</si>
  <si>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</si>
  <si>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</si>
  <si>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</si>
  <si>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</si>
  <si>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</si>
  <si>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</si>
  <si>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</si>
  <si>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</si>
  <si>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</si>
  <si>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</si>
  <si>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</si>
  <si>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</si>
  <si>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</si>
  <si>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</si>
  <si>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</si>
  <si>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</si>
  <si>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</si>
  <si>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</si>
  <si>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</si>
  <si>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</si>
  <si>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</si>
  <si>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</si>
  <si>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</si>
  <si>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</si>
  <si>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</si>
  <si>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</si>
  <si>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</si>
  <si>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</si>
  <si>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</si>
  <si>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</si>
  <si>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</si>
  <si>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</si>
  <si>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</si>
  <si>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</si>
  <si>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</si>
  <si>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</si>
  <si>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</si>
  <si>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</si>
  <si>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</si>
  <si>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</si>
  <si>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</si>
  <si>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</si>
  <si>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</si>
  <si>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</si>
  <si>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</si>
  <si>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</si>
  <si>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</si>
  <si>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</si>
  <si>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</si>
  <si>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</si>
  <si>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</si>
  <si>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</si>
  <si>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</si>
  <si>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</si>
  <si>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</si>
  <si>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</si>
  <si>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</si>
  <si>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</si>
  <si>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</si>
  <si>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</si>
  <si>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</si>
  <si>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</si>
  <si>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</si>
  <si>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</si>
  <si>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</si>
  <si>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</si>
  <si>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</si>
  <si>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</si>
  <si>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</si>
  <si>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</si>
  <si>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</si>
  <si>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</si>
  <si>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</si>
  <si>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</si>
  <si>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</si>
  <si>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</si>
  <si>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</si>
  <si>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</si>
  <si>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</si>
  <si>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</si>
  <si>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</si>
  <si>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</si>
  <si>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</si>
  <si>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</si>
  <si>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</si>
  <si>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</si>
  <si>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</si>
  <si>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</si>
  <si>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</si>
  <si>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</si>
  <si>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</si>
  <si>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</si>
  <si>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</si>
  <si>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</si>
  <si>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</si>
  <si>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</si>
  <si>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</si>
  <si>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</si>
  <si>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</si>
  <si>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</si>
  <si>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</si>
  <si>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</si>
  <si>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</si>
  <si>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</si>
  <si>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</si>
  <si>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</si>
  <si>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</si>
  <si>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</si>
  <si>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</si>
  <si>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</si>
  <si>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</si>
  <si>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</si>
  <si>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</si>
  <si>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</si>
  <si>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</si>
  <si>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</si>
  <si>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</si>
  <si>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</si>
  <si>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</si>
  <si>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</si>
  <si>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</si>
  <si>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</si>
  <si>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</si>
  <si>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</si>
  <si>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</si>
  <si>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</si>
  <si>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</si>
  <si>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</si>
  <si>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</si>
  <si>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</si>
  <si>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</si>
  <si>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</si>
  <si>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</si>
  <si>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</si>
  <si>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</si>
  <si>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</si>
  <si>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</si>
  <si>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</si>
  <si>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</si>
  <si>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</si>
  <si>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</si>
  <si>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</si>
  <si>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</si>
  <si>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</si>
  <si>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</si>
  <si>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</si>
  <si>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</si>
  <si>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</si>
  <si>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</si>
  <si>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</si>
  <si>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</si>
  <si>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</si>
  <si>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</si>
  <si>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</si>
  <si>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</si>
  <si>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</si>
  <si>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</si>
  <si>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</si>
  <si>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</si>
  <si>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</si>
  <si>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</si>
  <si>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</si>
  <si>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</si>
  <si>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</si>
  <si>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</si>
  <si>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</si>
  <si>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</si>
  <si>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</si>
  <si>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</si>
  <si>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</si>
  <si>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</si>
  <si>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</si>
  <si>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</si>
  <si>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</si>
  <si>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</si>
  <si>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</si>
  <si>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</si>
  <si>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</si>
  <si>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</si>
  <si>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</si>
  <si>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</si>
  <si>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</si>
  <si>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</si>
  <si>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</si>
  <si>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</si>
  <si>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</si>
  <si>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</si>
  <si>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</si>
  <si>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</si>
  <si>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</si>
  <si>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</si>
  <si>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</si>
  <si>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</si>
  <si>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</si>
  <si>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</si>
  <si>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</si>
  <si>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</si>
  <si>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</si>
  <si>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</si>
  <si>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</si>
  <si>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</si>
  <si>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</si>
  <si>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</si>
  <si>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</si>
  <si>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</si>
  <si>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</si>
  <si>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</si>
  <si>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</si>
  <si>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</si>
  <si>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</si>
  <si>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</si>
  <si>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</si>
  <si>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</si>
  <si>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</si>
  <si>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</si>
  <si>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</si>
  <si>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</si>
  <si>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</si>
  <si>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</si>
  <si>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</si>
  <si>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</si>
  <si>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</si>
  <si>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</si>
  <si>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</si>
  <si>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</si>
  <si>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</si>
  <si>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</si>
  <si>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</si>
  <si>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</si>
  <si>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</si>
  <si>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</si>
  <si>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</si>
  <si>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</si>
  <si>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</si>
  <si>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</si>
  <si>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</si>
  <si>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</si>
  <si>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</si>
  <si>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</si>
  <si>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</si>
  <si>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</si>
  <si>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</si>
  <si>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</si>
  <si>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</si>
  <si>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</si>
  <si>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</si>
  <si>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</si>
  <si>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</si>
  <si>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</si>
  <si>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</si>
  <si>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</si>
  <si>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</si>
  <si>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</si>
  <si>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</si>
  <si>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</si>
  <si>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</si>
  <si>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</si>
  <si>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</si>
  <si>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</si>
  <si>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</si>
  <si>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</si>
  <si>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</si>
  <si>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</si>
  <si>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</si>
  <si>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</si>
  <si>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</si>
  <si>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</si>
  <si>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</si>
  <si>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</si>
  <si>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</si>
  <si>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</si>
  <si>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</si>
  <si>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</si>
  <si>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</si>
  <si>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</si>
  <si>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</si>
  <si>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</si>
  <si>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</si>
  <si>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</si>
  <si>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</si>
  <si>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</si>
  <si>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</si>
  <si>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</si>
  <si>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</si>
  <si>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</si>
  <si>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</si>
  <si>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</si>
  <si>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</si>
  <si>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</si>
  <si>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</si>
  <si>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</si>
  <si>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</si>
  <si>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</si>
  <si>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</si>
  <si>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</si>
  <si>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</si>
  <si>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</si>
  <si>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</si>
  <si>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</si>
  <si>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</si>
  <si>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</si>
  <si>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</si>
  <si>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</si>
  <si>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</si>
  <si>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</si>
  <si>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</si>
  <si>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</si>
  <si>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</si>
  <si>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</si>
  <si>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</si>
  <si>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</si>
  <si>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</si>
  <si>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</si>
  <si>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</si>
  <si>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</si>
  <si>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</si>
  <si>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</si>
  <si>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</si>
  <si>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</si>
  <si>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</si>
  <si>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</si>
  <si>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</si>
  <si>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</si>
  <si>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</si>
  <si>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</si>
  <si>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</si>
  <si>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</si>
  <si>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</si>
  <si>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</si>
  <si>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</si>
  <si>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</si>
  <si>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</si>
  <si>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</si>
  <si>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</si>
  <si>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</si>
  <si>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</si>
  <si>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</si>
  <si>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</si>
  <si>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</si>
  <si>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</si>
  <si>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</si>
  <si>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</si>
  <si>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</si>
  <si>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</si>
  <si>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</si>
  <si>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</si>
  <si>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</si>
  <si>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</si>
  <si>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</si>
  <si>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</si>
  <si>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</si>
  <si>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</si>
  <si>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</si>
  <si>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</si>
  <si>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</si>
  <si>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</si>
  <si>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</si>
  <si>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</si>
  <si>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</si>
  <si>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</si>
  <si>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</si>
  <si>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</si>
  <si>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</si>
  <si>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</si>
  <si>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</si>
  <si>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</si>
  <si>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</si>
  <si>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</si>
  <si>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</si>
  <si>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</si>
  <si>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</si>
  <si>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</si>
  <si>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</si>
  <si>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</si>
  <si>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</si>
  <si>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</si>
  <si>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</si>
  <si>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</si>
  <si>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</si>
  <si>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</si>
  <si>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</si>
  <si>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</si>
  <si>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</si>
  <si>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</si>
  <si>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</si>
  <si>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</si>
  <si>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</si>
  <si>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</si>
  <si>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</si>
  <si>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</si>
  <si>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</si>
  <si>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</si>
  <si>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</si>
  <si>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</si>
  <si>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</si>
  <si>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</si>
  <si>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</si>
  <si>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</si>
  <si>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</si>
  <si>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</si>
  <si>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</si>
  <si>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</si>
  <si>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</si>
  <si>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</si>
  <si>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</si>
  <si>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</si>
  <si>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</si>
  <si>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</si>
  <si>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</si>
  <si>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</si>
  <si>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</si>
  <si>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</si>
  <si>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</si>
  <si>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</si>
  <si>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</si>
  <si>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</si>
  <si>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</si>
  <si>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</si>
  <si>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</si>
  <si>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</si>
  <si>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</si>
  <si>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</si>
  <si>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</si>
  <si>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</si>
  <si>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</si>
  <si>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</si>
  <si>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</si>
  <si>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</si>
  <si>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</si>
  <si>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</si>
  <si>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</si>
  <si>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</si>
  <si>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</si>
  <si>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</si>
  <si>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</si>
  <si>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</si>
  <si>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</si>
  <si>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</si>
  <si>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</si>
  <si>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</si>
  <si>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</si>
  <si>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</si>
  <si>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</si>
  <si>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</si>
  <si>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</si>
  <si>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</si>
  <si>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</si>
  <si>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</si>
  <si>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</si>
  <si>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</si>
  <si>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</si>
  <si>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</si>
  <si>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</si>
  <si>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</si>
  <si>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</si>
  <si>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</si>
  <si>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</si>
  <si>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</si>
  <si>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</si>
  <si>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</si>
  <si>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</si>
  <si>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</si>
  <si>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</si>
  <si>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</si>
  <si>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</si>
  <si>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</si>
  <si>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</si>
  <si>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</si>
  <si>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</si>
  <si>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</si>
  <si>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</si>
  <si>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</si>
  <si>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</si>
  <si>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</si>
  <si>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</si>
  <si>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</si>
  <si>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</si>
  <si>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</si>
  <si>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</si>
  <si>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</si>
  <si>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</si>
  <si>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</si>
  <si>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</si>
  <si>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</si>
  <si>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</si>
  <si>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</si>
  <si>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</si>
  <si>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</si>
  <si>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</si>
  <si>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</si>
  <si>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</si>
  <si>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</si>
  <si>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</si>
  <si>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</si>
  <si>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</si>
  <si>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</si>
  <si>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</si>
  <si>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</si>
  <si>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</si>
  <si>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</si>
  <si>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</si>
  <si>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</si>
  <si>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</si>
  <si>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</si>
  <si>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</si>
  <si>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</si>
  <si>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</si>
  <si>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</si>
  <si>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</si>
  <si>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</si>
  <si>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</si>
  <si>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</si>
  <si>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</si>
  <si>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</si>
  <si>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</si>
  <si>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</si>
  <si>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</si>
  <si>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</si>
  <si>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</si>
  <si>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</si>
  <si>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</si>
  <si>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</si>
  <si>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</si>
  <si>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</si>
  <si>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</si>
  <si>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</si>
  <si>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</si>
  <si>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</si>
  <si>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</si>
  <si>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</si>
  <si>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</si>
  <si>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</si>
  <si>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</si>
  <si>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</si>
  <si>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</si>
  <si>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</si>
  <si>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</si>
  <si>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</si>
  <si>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</si>
  <si>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</si>
  <si>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</si>
  <si>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</si>
  <si>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</si>
  <si>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</si>
  <si>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</si>
  <si>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</si>
  <si>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</si>
  <si>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</si>
  <si>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</si>
  <si>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</si>
  <si>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</si>
  <si>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</si>
  <si>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</si>
  <si>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</si>
  <si>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</si>
  <si>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</si>
  <si>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</si>
  <si>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</si>
  <si>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</si>
  <si>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</si>
  <si>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</si>
  <si>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</si>
  <si>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</si>
  <si>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</si>
  <si>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</si>
  <si>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</si>
  <si>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</si>
  <si>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</si>
  <si>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</si>
  <si>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</si>
  <si>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</si>
  <si>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</si>
  <si>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</si>
  <si>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</si>
  <si>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</si>
  <si>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</si>
  <si>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</si>
  <si>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</si>
  <si>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</si>
  <si>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</si>
  <si>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</si>
  <si>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</si>
  <si>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</si>
  <si>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</si>
  <si>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</si>
  <si>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</si>
  <si>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</si>
  <si>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</si>
  <si>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</si>
  <si>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</si>
  <si>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</si>
  <si>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</si>
  <si>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</si>
  <si>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</si>
  <si>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</si>
  <si>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</si>
  <si>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</si>
  <si>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</si>
  <si>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</si>
  <si>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</si>
  <si>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</si>
  <si>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</si>
  <si>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</si>
  <si>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</si>
  <si>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</si>
  <si>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</si>
  <si>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</si>
  <si>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</si>
  <si>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</si>
  <si>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</si>
  <si>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</si>
  <si>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</si>
  <si>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</si>
  <si>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</si>
  <si>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</si>
  <si>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</si>
  <si>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</si>
  <si>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</si>
  <si>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</si>
  <si>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</si>
  <si>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</si>
  <si>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</si>
  <si>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</si>
  <si>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</si>
  <si>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</si>
  <si>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</si>
  <si>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</si>
  <si>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</si>
  <si>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</si>
  <si>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</si>
  <si>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</si>
  <si>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</si>
  <si>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</si>
  <si>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</si>
  <si>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</si>
  <si>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</si>
  <si>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</si>
  <si>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</si>
  <si>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</si>
  <si>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</si>
  <si>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</si>
  <si>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</si>
  <si>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</si>
  <si>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</si>
  <si>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</si>
  <si>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</si>
  <si>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</si>
  <si>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</si>
  <si>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</si>
  <si>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</si>
  <si>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</si>
  <si>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</si>
  <si>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</si>
  <si>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</si>
  <si>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</si>
  <si>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</si>
  <si>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</si>
  <si>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</si>
  <si>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</si>
  <si>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</si>
  <si>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</si>
  <si>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</si>
  <si>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</si>
  <si>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</si>
  <si>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</si>
  <si>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</si>
  <si>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</si>
  <si>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</si>
  <si>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</si>
  <si>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</si>
  <si>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</si>
  <si>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</si>
  <si>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</si>
  <si>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</si>
  <si>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</si>
  <si>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</si>
  <si>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</si>
  <si>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</si>
  <si>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</si>
  <si>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</si>
  <si>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</si>
  <si>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</si>
  <si>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</si>
  <si>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</si>
  <si>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</si>
  <si>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</si>
  <si>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</si>
  <si>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</si>
  <si>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</si>
  <si>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</si>
  <si>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</si>
  <si>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</si>
  <si>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</si>
  <si>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</si>
  <si>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</si>
  <si>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</si>
  <si>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</si>
  <si>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</si>
  <si>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</si>
  <si>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</si>
  <si>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</si>
  <si>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</si>
  <si>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</si>
  <si>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</si>
  <si>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</si>
  <si>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</si>
  <si>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</si>
  <si>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</si>
  <si>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</si>
  <si>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</si>
  <si>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</si>
  <si>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</si>
  <si>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</si>
  <si>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</si>
  <si>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</si>
  <si>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</si>
  <si>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</si>
  <si>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</si>
  <si>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</si>
  <si>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</si>
  <si>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</si>
  <si>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</si>
  <si>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</si>
  <si>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</si>
  <si>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</si>
  <si>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</si>
  <si>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</si>
  <si>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</si>
  <si>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</si>
  <si>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</si>
  <si>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</si>
  <si>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</si>
  <si>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</si>
  <si>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</si>
  <si>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</si>
  <si>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</si>
  <si>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</si>
  <si>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</si>
  <si>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</si>
  <si>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</si>
  <si>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</si>
  <si>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</si>
  <si>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</si>
  <si>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</si>
  <si>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</si>
  <si>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</si>
  <si>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</si>
  <si>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</si>
  <si>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</si>
  <si>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</si>
  <si>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</si>
  <si>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</si>
  <si>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</si>
  <si>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</si>
  <si>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</si>
  <si>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</si>
  <si>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</si>
  <si>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</si>
  <si>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</si>
  <si>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</si>
  <si>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</si>
  <si>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</si>
  <si>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</si>
  <si>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</si>
  <si>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</si>
  <si>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</si>
  <si>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</si>
  <si>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</si>
  <si>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</si>
  <si>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</si>
  <si>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</si>
  <si>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</si>
  <si>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</si>
  <si>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</si>
  <si>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</si>
  <si>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</si>
  <si>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</si>
  <si>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</si>
  <si>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</si>
  <si>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</si>
  <si>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</si>
  <si>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</si>
  <si>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</si>
  <si>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</si>
  <si>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</si>
  <si>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</si>
  <si>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</si>
  <si>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</si>
  <si>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</si>
  <si>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</si>
  <si>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</si>
  <si>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</si>
  <si>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</si>
  <si>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</si>
  <si>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</si>
  <si>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</si>
  <si>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</si>
  <si>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</si>
  <si>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</si>
  <si>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</si>
  <si>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</si>
  <si>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</si>
  <si>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</si>
  <si>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</si>
  <si>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</si>
  <si>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</si>
  <si>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</si>
  <si>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</si>
  <si>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</si>
  <si>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</si>
  <si>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</si>
  <si>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</si>
  <si>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</si>
  <si>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</si>
  <si>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</si>
  <si>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</si>
  <si>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</si>
  <si>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</si>
  <si>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</si>
  <si>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</si>
  <si>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</si>
  <si>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</si>
  <si>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</si>
  <si>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</si>
  <si>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</si>
  <si>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</si>
  <si>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</si>
  <si>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</si>
  <si>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</si>
  <si>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</si>
  <si>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</si>
  <si>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</si>
  <si>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</si>
  <si>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</si>
  <si>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</si>
  <si>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</si>
  <si>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</si>
  <si>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</si>
  <si>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</si>
  <si>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</si>
  <si>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</si>
  <si>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</si>
  <si>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</si>
  <si>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</si>
  <si>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</si>
  <si>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</si>
  <si>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</si>
  <si>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</si>
  <si>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</si>
  <si>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</si>
  <si>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</si>
  <si>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</si>
  <si>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</si>
  <si>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</si>
  <si>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</si>
  <si>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</si>
  <si>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</si>
  <si>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</si>
  <si>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</si>
  <si>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</si>
  <si>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</si>
  <si>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</si>
  <si>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</si>
  <si>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</si>
  <si>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</si>
  <si>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</si>
  <si>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</si>
  <si>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</si>
  <si>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</si>
  <si>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</si>
  <si>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</si>
  <si>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</si>
  <si>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</si>
  <si>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</si>
  <si>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</si>
  <si>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</si>
  <si>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</si>
  <si>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</si>
  <si>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</si>
  <si>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</si>
  <si>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</si>
  <si>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</si>
  <si>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</si>
  <si>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</si>
  <si>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</si>
  <si>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</si>
  <si>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</si>
  <si>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</si>
  <si>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</si>
  <si>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</si>
  <si>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</si>
  <si>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</si>
  <si>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</si>
  <si>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</si>
  <si>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</si>
  <si>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</si>
  <si>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</si>
  <si>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</si>
  <si>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</si>
  <si>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</si>
  <si>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</si>
  <si>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</si>
  <si>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</si>
  <si>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</si>
  <si>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</si>
  <si>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</si>
  <si>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</si>
  <si>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</si>
  <si>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</si>
  <si>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</si>
  <si>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</si>
  <si>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</si>
  <si>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</si>
  <si>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</si>
  <si>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</si>
  <si>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</si>
  <si>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</si>
  <si>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</si>
  <si>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</si>
  <si>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</si>
  <si>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</si>
  <si>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</si>
  <si>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</si>
  <si>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</si>
  <si>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</si>
  <si>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</si>
  <si>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</si>
  <si>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</si>
  <si>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</si>
  <si>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</si>
  <si>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</si>
  <si>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</si>
  <si>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</si>
  <si>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</si>
  <si>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</si>
  <si>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</si>
  <si>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</si>
  <si>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</si>
  <si>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</si>
  <si>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</si>
  <si>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</si>
  <si>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</si>
  <si>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</si>
  <si>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</si>
  <si>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</si>
  <si>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</si>
  <si>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</si>
  <si>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</si>
  <si>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</si>
  <si>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</si>
  <si>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</si>
  <si>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</si>
  <si>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</si>
  <si>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</si>
  <si>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</si>
  <si>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</si>
  <si>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</si>
  <si>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</si>
  <si>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</si>
  <si>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</si>
  <si>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</si>
  <si>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</si>
  <si>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</si>
  <si>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</si>
  <si>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</si>
  <si>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</si>
  <si>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</si>
  <si>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</si>
  <si>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</si>
  <si>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</si>
  <si>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</si>
  <si>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</si>
  <si>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</si>
  <si>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</si>
  <si>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</si>
  <si>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</si>
  <si>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</si>
  <si>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</si>
  <si>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</si>
  <si>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</si>
  <si>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</si>
  <si>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</si>
  <si>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</si>
  <si>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</si>
  <si>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</si>
  <si>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</si>
  <si>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</si>
  <si>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</si>
  <si>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</si>
  <si>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</si>
  <si>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</si>
  <si>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</si>
  <si>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</si>
  <si>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</si>
  <si>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</si>
  <si>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</si>
  <si>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</si>
  <si>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</si>
  <si>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</si>
  <si>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</si>
  <si>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</si>
  <si>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</si>
  <si>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</si>
  <si>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</si>
  <si>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</si>
  <si>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</si>
  <si>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</si>
  <si>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</si>
  <si>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</si>
  <si>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</si>
  <si>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</si>
  <si>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</si>
  <si>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</si>
  <si>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</si>
  <si>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</si>
  <si>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</si>
  <si>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</si>
  <si>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</si>
  <si>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</si>
  <si>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</si>
  <si>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</si>
  <si>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</si>
  <si>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</si>
  <si>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</si>
  <si>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</si>
  <si>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</si>
  <si>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</si>
  <si>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</si>
  <si>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</si>
  <si>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</si>
  <si>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</si>
  <si>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</si>
  <si>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</si>
  <si>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</si>
  <si>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</si>
  <si>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</si>
  <si>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</si>
  <si>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</si>
  <si>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</si>
  <si>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</si>
  <si>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</si>
  <si>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</si>
  <si>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</si>
  <si>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</si>
  <si>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</si>
  <si>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</si>
  <si>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</si>
  <si>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</si>
  <si>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</si>
  <si>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</si>
  <si>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</si>
  <si>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</si>
  <si>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</si>
  <si>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</si>
  <si>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</si>
  <si>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</si>
  <si>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</si>
  <si>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</si>
  <si>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</si>
  <si>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</si>
  <si>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</si>
  <si>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</si>
  <si>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</si>
  <si>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</si>
  <si>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</si>
  <si>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</si>
  <si>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</si>
  <si>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</si>
  <si>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</si>
  <si>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</si>
  <si>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</si>
  <si>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</si>
  <si>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</si>
  <si>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</si>
  <si>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</si>
  <si>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</si>
  <si>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</si>
  <si>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</si>
  <si>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</si>
  <si>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</si>
  <si>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</si>
  <si>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</si>
  <si>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</si>
  <si>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</si>
  <si>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</si>
  <si>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</si>
  <si>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</si>
  <si>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</si>
  <si>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</si>
  <si>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</si>
  <si>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</si>
  <si>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</si>
  <si>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</si>
  <si>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</si>
  <si>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</si>
  <si>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</si>
  <si>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</si>
  <si>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</si>
  <si>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</si>
  <si>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</si>
  <si>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</si>
  <si>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</si>
  <si>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</si>
  <si>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</si>
  <si>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</si>
  <si>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</si>
  <si>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</si>
  <si>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</si>
  <si>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</si>
  <si>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</si>
  <si>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</si>
  <si>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</si>
  <si>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</si>
  <si>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</si>
  <si>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</si>
  <si>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</si>
  <si>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</si>
  <si>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</si>
  <si>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</si>
  <si>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</si>
  <si>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</si>
  <si>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</si>
  <si>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</si>
  <si>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</si>
  <si>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</si>
  <si>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</si>
  <si>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</si>
  <si>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</si>
  <si>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</si>
  <si>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</si>
  <si>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</si>
  <si>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</si>
  <si>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</si>
  <si>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</si>
  <si>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</si>
  <si>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</si>
  <si>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</si>
  <si>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</si>
  <si>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</si>
  <si>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</si>
  <si>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</si>
  <si>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</si>
  <si>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</si>
  <si>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</si>
  <si>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</si>
  <si>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</si>
  <si>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</si>
  <si>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</si>
  <si>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</si>
  <si>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</si>
  <si>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</si>
  <si>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</si>
  <si>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</si>
  <si>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</si>
  <si>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</si>
  <si>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</si>
  <si>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</si>
  <si>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</si>
  <si>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</si>
  <si>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</si>
  <si>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</si>
  <si>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</si>
  <si>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</si>
  <si>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</si>
  <si>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</si>
  <si>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</si>
  <si>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</si>
  <si>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</si>
  <si>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</si>
  <si>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</si>
  <si>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</si>
  <si>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</si>
  <si>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</si>
  <si>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</si>
  <si>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</si>
  <si>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</si>
  <si>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</si>
  <si>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</si>
  <si>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</si>
  <si>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</si>
  <si>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</si>
  <si>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</si>
  <si>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</si>
  <si>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</si>
  <si>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</si>
  <si>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</si>
  <si>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</si>
  <si>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</si>
  <si>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</si>
  <si>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</si>
  <si>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</si>
  <si>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</si>
  <si>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</si>
  <si>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</si>
  <si>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</si>
  <si>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</si>
  <si>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</si>
  <si>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</si>
  <si>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</si>
  <si>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</si>
  <si>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</si>
  <si>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</si>
  <si>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</si>
  <si>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</si>
  <si>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</si>
  <si>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</si>
  <si>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</si>
  <si>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</si>
  <si>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</si>
  <si>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</si>
  <si>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</si>
  <si>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</si>
  <si>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</si>
  <si>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</si>
  <si>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</si>
  <si>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</si>
  <si>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</si>
  <si>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</si>
  <si>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</si>
  <si>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</si>
  <si>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</si>
  <si>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</si>
  <si>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</si>
  <si>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</si>
  <si>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</si>
  <si>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</si>
  <si>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</si>
  <si>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</si>
  <si>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</si>
  <si>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</si>
  <si>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</si>
  <si>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</si>
  <si>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</si>
  <si>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</si>
  <si>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</si>
  <si>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</si>
  <si>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</si>
  <si>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</si>
  <si>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</si>
  <si>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</si>
  <si>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</si>
  <si>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</si>
  <si>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</si>
  <si>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</si>
  <si>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</si>
  <si>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</si>
  <si>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</si>
  <si>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</si>
  <si>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</si>
  <si>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</si>
  <si>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</si>
  <si>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</si>
  <si>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</si>
  <si>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</si>
  <si>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</si>
  <si>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</si>
  <si>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</si>
  <si>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</si>
  <si>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</si>
  <si>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</si>
  <si>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</si>
  <si>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</si>
  <si>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</si>
  <si>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</si>
  <si>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</si>
  <si>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</si>
  <si>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</si>
  <si>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</si>
  <si>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</si>
  <si>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</si>
  <si>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</si>
  <si>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</si>
  <si>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</si>
  <si>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</si>
  <si>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</si>
  <si>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</si>
  <si>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</si>
  <si>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</si>
  <si>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</si>
  <si>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</si>
  <si>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</si>
  <si>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</si>
  <si>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</si>
  <si>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</si>
  <si>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</si>
  <si>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</si>
  <si>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</si>
  <si>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</si>
  <si>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</si>
  <si>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</si>
  <si>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</si>
  <si>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</si>
  <si>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</si>
  <si>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</si>
  <si>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</si>
  <si>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</si>
  <si>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</si>
  <si>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</si>
  <si>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</si>
  <si>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</si>
  <si>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</si>
  <si>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</si>
  <si>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</si>
  <si>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</si>
  <si>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</si>
  <si>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</si>
  <si>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</si>
  <si>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</si>
  <si>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</si>
  <si>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</si>
  <si>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</si>
  <si>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</si>
  <si>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</si>
  <si>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</si>
  <si>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</si>
  <si>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</si>
  <si>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</si>
  <si>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</si>
  <si>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</si>
  <si>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</si>
  <si>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</si>
  <si>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</si>
  <si>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</si>
  <si>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</si>
  <si>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</si>
  <si>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</si>
  <si>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</si>
  <si>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</si>
  <si>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</si>
  <si>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</si>
  <si>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</si>
  <si>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</si>
  <si>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</si>
  <si>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</si>
  <si>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</si>
  <si>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</si>
  <si>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</si>
  <si>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</si>
  <si>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</si>
  <si>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</si>
  <si>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</si>
  <si>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</si>
  <si>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</si>
  <si>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</si>
  <si>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</si>
  <si>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</si>
  <si>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</si>
  <si>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</si>
  <si>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</si>
  <si>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</si>
  <si>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</si>
  <si>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</si>
  <si>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</si>
  <si>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</si>
  <si>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</si>
  <si>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</si>
  <si>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</si>
  <si>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</si>
  <si>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</si>
  <si>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</si>
  <si>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</si>
  <si>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</si>
  <si>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</si>
  <si>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</si>
  <si>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</si>
  <si>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</si>
  <si>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</si>
  <si>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</si>
  <si>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</si>
  <si>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</si>
  <si>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</si>
  <si>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</si>
  <si>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</si>
  <si>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</si>
  <si>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</si>
  <si>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</si>
  <si>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</si>
  <si>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</si>
  <si>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</si>
  <si>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</si>
  <si>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</si>
  <si>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</si>
  <si>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</si>
  <si>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</si>
  <si>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</si>
  <si>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</si>
  <si>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</si>
  <si>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</si>
  <si>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</si>
  <si>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</si>
  <si>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</si>
  <si>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</si>
  <si>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</si>
  <si>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</si>
  <si>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</si>
  <si>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</si>
  <si>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</si>
  <si>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</si>
  <si>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</si>
  <si>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</si>
  <si>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</si>
  <si>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</si>
  <si>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</si>
  <si>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</si>
  <si>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</si>
  <si>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</si>
  <si>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</si>
  <si>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</si>
  <si>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</si>
  <si>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</si>
  <si>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</si>
  <si>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</si>
  <si>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</si>
  <si>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</si>
  <si>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</si>
  <si>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</si>
  <si>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</si>
  <si>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</si>
  <si>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</si>
  <si>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</si>
  <si>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</si>
  <si>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</si>
  <si>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</si>
  <si>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</si>
  <si>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</si>
  <si>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</si>
  <si>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</si>
  <si>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</si>
  <si>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</si>
  <si>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</si>
  <si>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</si>
  <si>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</si>
  <si>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</si>
  <si>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</si>
  <si>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</si>
  <si>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</si>
  <si>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</si>
  <si>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</si>
  <si>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</si>
  <si>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</si>
  <si>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</si>
  <si>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</si>
  <si>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</si>
  <si>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</si>
  <si>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</si>
  <si>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</si>
  <si>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</si>
  <si>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</si>
  <si>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</si>
  <si>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</si>
  <si>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</si>
  <si>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</si>
  <si>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</si>
  <si>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</si>
  <si>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</si>
  <si>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</si>
  <si>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</si>
  <si>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</si>
  <si>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</si>
  <si>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</si>
  <si>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</si>
  <si>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</si>
  <si>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</si>
  <si>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</si>
  <si>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</si>
  <si>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</si>
  <si>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</si>
  <si>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</si>
  <si>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</si>
  <si>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</si>
  <si>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</si>
  <si>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</si>
  <si>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</si>
  <si>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</si>
  <si>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</si>
  <si>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</si>
  <si>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</si>
  <si>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</si>
  <si>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</si>
  <si>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</si>
  <si>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</si>
  <si>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</si>
  <si>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</si>
  <si>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</si>
  <si>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</si>
  <si>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</si>
  <si>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</si>
  <si>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</si>
  <si>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</si>
  <si>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</si>
  <si>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</si>
  <si>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</si>
  <si>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</si>
  <si>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</si>
  <si>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</si>
  <si>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</si>
  <si>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</si>
  <si>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</si>
  <si>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</si>
  <si>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</si>
  <si>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</si>
  <si>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</si>
  <si>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</si>
  <si>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</si>
  <si>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</si>
  <si>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</si>
  <si>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</si>
  <si>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</si>
  <si>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</si>
  <si>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</si>
  <si>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</si>
  <si>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</si>
  <si>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</si>
  <si>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</si>
  <si>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</si>
  <si>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</si>
  <si>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</si>
  <si>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</si>
  <si>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</si>
  <si>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</si>
  <si>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</si>
  <si>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</si>
  <si>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</si>
  <si>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</si>
  <si>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</si>
  <si>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</si>
  <si>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</si>
  <si>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</si>
  <si>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</si>
  <si>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</si>
  <si>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</si>
  <si>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</si>
  <si>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</si>
  <si>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</si>
  <si>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</si>
  <si>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</si>
  <si>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</si>
  <si>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</si>
  <si>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</si>
  <si>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</si>
  <si>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</si>
  <si>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</si>
  <si>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</si>
  <si>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</si>
  <si>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</si>
  <si>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</si>
  <si>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</si>
  <si>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</si>
  <si>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</si>
  <si>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</si>
  <si>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</si>
  <si>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</si>
  <si>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</si>
  <si>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</si>
  <si>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</si>
  <si>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</si>
  <si>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</si>
  <si>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</si>
  <si>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</si>
  <si>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</si>
  <si>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</si>
  <si>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</si>
  <si>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</si>
  <si>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</si>
  <si>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</si>
  <si>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</si>
  <si>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</si>
  <si>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</si>
  <si>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</si>
  <si>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</si>
  <si>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</si>
  <si>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</si>
  <si>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</si>
  <si>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</si>
  <si>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</si>
  <si>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</si>
  <si>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</si>
  <si>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</si>
  <si>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</si>
  <si>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</si>
  <si>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</si>
  <si>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</si>
  <si>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</si>
  <si>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</si>
  <si>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</si>
  <si>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</si>
  <si>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</si>
  <si>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</si>
  <si>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</si>
  <si>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</si>
  <si>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</si>
  <si>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</si>
  <si>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</si>
  <si>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</si>
  <si>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</si>
  <si>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</si>
  <si>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</si>
  <si>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</si>
  <si>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</si>
  <si>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</si>
  <si>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</si>
  <si>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</si>
  <si>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</si>
  <si>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</si>
  <si>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</si>
  <si>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</si>
  <si>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</si>
  <si>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</si>
  <si>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</si>
  <si>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</si>
  <si>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</si>
  <si>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</si>
  <si>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</si>
  <si>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</si>
  <si>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</si>
  <si>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</si>
  <si>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</si>
  <si>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</si>
  <si>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</si>
  <si>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</si>
  <si>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</si>
  <si>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</si>
  <si>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</si>
  <si>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</si>
  <si>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</si>
  <si>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</si>
  <si>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</si>
  <si>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</si>
  <si>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</si>
  <si>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</si>
  <si>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</si>
  <si>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</si>
  <si>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</si>
  <si>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</si>
  <si>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</si>
  <si>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</si>
  <si>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</si>
  <si>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</si>
  <si>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</si>
  <si>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</si>
  <si>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</si>
  <si>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</si>
  <si>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</si>
  <si>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</si>
  <si>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</si>
  <si>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</si>
  <si>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</si>
  <si>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</si>
  <si>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</si>
  <si>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</si>
  <si>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</si>
  <si>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</si>
  <si>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</si>
  <si>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</si>
  <si>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</si>
  <si>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</si>
  <si>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</si>
  <si>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</si>
  <si>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</si>
  <si>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</si>
  <si>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</si>
  <si>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</si>
  <si>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</si>
  <si>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</si>
  <si>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</si>
  <si>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</si>
  <si>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</si>
  <si>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</si>
  <si>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</si>
  <si>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</si>
  <si>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</si>
  <si>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</si>
  <si>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</si>
  <si>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</si>
  <si>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</si>
  <si>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</si>
  <si>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</si>
  <si>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</si>
  <si>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</si>
  <si>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</si>
  <si>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</si>
  <si>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</si>
  <si>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</si>
  <si>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</si>
  <si>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</si>
  <si>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</si>
  <si>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</si>
  <si>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</si>
  <si>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</si>
  <si>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</si>
  <si>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</si>
  <si>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</si>
  <si>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</si>
  <si>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</si>
  <si>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</si>
  <si>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</si>
  <si>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</si>
  <si>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</si>
  <si>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</si>
  <si>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</si>
  <si>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</si>
  <si>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</si>
  <si>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</si>
  <si>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</si>
  <si>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</si>
  <si>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</si>
  <si>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</si>
  <si>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</si>
  <si>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</si>
  <si>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</si>
  <si>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</si>
  <si>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</si>
  <si>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</si>
  <si>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</si>
  <si>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</si>
  <si>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</si>
  <si>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</si>
  <si>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</si>
  <si>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</si>
  <si>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</si>
  <si>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</si>
  <si>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</si>
  <si>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</si>
  <si>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</si>
  <si>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</si>
  <si>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</si>
  <si>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</si>
  <si>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</si>
  <si>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</si>
  <si>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</si>
  <si>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</si>
  <si>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</si>
  <si>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</si>
  <si>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</si>
  <si>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</si>
  <si>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</si>
  <si>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</si>
  <si>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</si>
  <si>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</si>
  <si>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</si>
  <si>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</si>
  <si>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</si>
  <si>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</si>
  <si>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</si>
  <si>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</si>
  <si>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</si>
  <si>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</si>
  <si>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</si>
  <si>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</si>
  <si>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</si>
  <si>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</si>
  <si>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</si>
  <si>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</si>
  <si>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</si>
  <si>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</si>
  <si>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</si>
  <si>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</si>
  <si>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</si>
  <si>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</si>
  <si>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</si>
  <si>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</si>
  <si>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</si>
  <si>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</si>
  <si>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</si>
  <si>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</si>
  <si>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</si>
  <si>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</si>
  <si>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</si>
  <si>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</si>
  <si>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</si>
  <si>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</si>
  <si>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</si>
  <si>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</si>
  <si>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</si>
  <si>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</si>
  <si>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</si>
  <si>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</si>
  <si>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</si>
  <si>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</si>
  <si>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</si>
  <si>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</si>
  <si>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</si>
  <si>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</si>
  <si>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</si>
  <si>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</si>
  <si>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</si>
  <si>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</si>
  <si>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</si>
  <si>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</si>
  <si>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</si>
  <si>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</si>
  <si>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</si>
  <si>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</si>
  <si>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</si>
  <si>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</si>
  <si>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</si>
  <si>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</si>
  <si>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</si>
  <si>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</si>
  <si>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</si>
  <si>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</si>
  <si>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</si>
  <si>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</si>
  <si>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</si>
  <si>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</si>
  <si>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</si>
  <si>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</si>
  <si>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</si>
  <si>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</si>
  <si>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</si>
  <si>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</si>
  <si>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</si>
  <si>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</si>
  <si>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</si>
  <si>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</si>
  <si>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</si>
  <si>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</si>
  <si>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</si>
  <si>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</si>
  <si>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</si>
  <si>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</si>
  <si>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</si>
  <si>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</si>
  <si>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</si>
  <si>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</si>
  <si>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</si>
  <si>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</si>
  <si>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</si>
  <si>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</si>
  <si>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</si>
  <si>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</si>
  <si>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</si>
  <si>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</si>
  <si>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</si>
  <si>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</si>
  <si>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</si>
  <si>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</si>
  <si>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</si>
  <si>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</si>
  <si>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</si>
  <si>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</si>
  <si>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</si>
  <si>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</si>
  <si>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</si>
  <si>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</si>
  <si>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</si>
  <si>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</si>
  <si>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</si>
  <si>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</si>
  <si>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</si>
  <si>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</si>
  <si>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</si>
  <si>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</si>
  <si>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</si>
  <si>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</si>
  <si>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</si>
  <si>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</si>
  <si>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</si>
  <si>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</si>
  <si>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</si>
  <si>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</si>
  <si>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</si>
  <si>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</si>
  <si>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</si>
  <si>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</si>
  <si>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</si>
  <si>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</si>
  <si>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</si>
  <si>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</si>
  <si>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</si>
  <si>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</si>
  <si>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</si>
  <si>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</si>
  <si>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</si>
  <si>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</si>
  <si>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</si>
  <si>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</si>
  <si>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</si>
  <si>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</si>
  <si>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</si>
  <si>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</si>
  <si>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</si>
  <si>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</si>
  <si>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</si>
  <si>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</si>
  <si>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</si>
  <si>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</si>
  <si>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</si>
  <si>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</si>
  <si>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</si>
  <si>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</si>
  <si>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</si>
  <si>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</si>
  <si>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</si>
  <si>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</si>
  <si>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</si>
  <si>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</si>
  <si>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</si>
  <si>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</si>
  <si>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</si>
  <si>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</si>
  <si>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</si>
  <si>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</si>
  <si>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</si>
  <si>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</si>
  <si>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</si>
  <si>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</si>
  <si>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</si>
  <si>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</si>
  <si>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</si>
  <si>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</si>
  <si>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</si>
  <si>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</si>
  <si>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</si>
  <si>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</si>
  <si>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</si>
  <si>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</si>
  <si>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</si>
  <si>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</si>
  <si>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</si>
  <si>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</si>
  <si>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</si>
  <si>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</si>
  <si>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</si>
  <si>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</si>
  <si>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</si>
  <si>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</si>
  <si>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</si>
  <si>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</si>
  <si>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</si>
  <si>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</si>
  <si>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</si>
  <si>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</si>
  <si>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</si>
  <si>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</si>
  <si>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</si>
  <si>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</si>
  <si>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</si>
  <si>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</si>
  <si>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</si>
  <si>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</si>
  <si>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</si>
  <si>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</si>
  <si>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</si>
  <si>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</si>
  <si>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</si>
  <si>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</si>
  <si>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</si>
  <si>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</si>
  <si>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</si>
  <si>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</si>
  <si>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</si>
  <si>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</si>
  <si>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</si>
  <si>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</si>
  <si>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</si>
  <si>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</si>
  <si>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</si>
  <si>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</si>
  <si>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</si>
  <si>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</si>
  <si>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</si>
  <si>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</si>
  <si>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</si>
  <si>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</si>
  <si>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</si>
  <si>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</si>
  <si>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</si>
  <si>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</si>
  <si>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</si>
  <si>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</si>
  <si>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</si>
  <si>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</si>
  <si>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</si>
  <si>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</si>
  <si>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</si>
  <si>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</si>
  <si>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</si>
  <si>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</si>
  <si>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</si>
  <si>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</si>
  <si>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</si>
  <si>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</si>
  <si>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</si>
  <si>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</si>
  <si>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</si>
  <si>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</si>
  <si>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</si>
  <si>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</si>
  <si>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</si>
  <si>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</si>
  <si>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</si>
  <si>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</si>
  <si>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</si>
  <si>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</si>
  <si>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</si>
  <si>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</si>
  <si>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</si>
  <si>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</si>
  <si>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</si>
  <si>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</si>
  <si>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</si>
  <si>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</si>
  <si>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</si>
  <si>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</si>
  <si>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</si>
  <si>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</si>
  <si>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</si>
  <si>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</si>
  <si>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</si>
  <si>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</si>
  <si>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</si>
  <si>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</si>
  <si>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</si>
  <si>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</si>
  <si>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</si>
  <si>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</si>
  <si>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</si>
  <si>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</si>
  <si>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</si>
  <si>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</si>
  <si>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</si>
  <si>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</si>
  <si>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</si>
  <si>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</si>
  <si>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</si>
  <si>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</si>
  <si>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</si>
  <si>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</si>
  <si>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</si>
  <si>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</si>
  <si>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</si>
  <si>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</si>
  <si>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</si>
  <si>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</si>
  <si>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</si>
  <si>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</si>
  <si>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</si>
  <si>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</si>
  <si>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</si>
  <si>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</si>
  <si>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</si>
  <si>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</si>
  <si>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</si>
  <si>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</si>
  <si>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</si>
  <si>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</si>
  <si>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</si>
  <si>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</si>
  <si>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</si>
  <si>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</si>
  <si>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</si>
  <si>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</si>
  <si>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</si>
  <si>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</si>
  <si>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</si>
  <si>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</si>
  <si>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</si>
  <si>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</si>
  <si>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</si>
  <si>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</si>
  <si>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</si>
  <si>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</si>
  <si>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</si>
  <si>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</si>
  <si>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</si>
  <si>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</si>
  <si>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</si>
  <si>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</si>
  <si>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</si>
  <si>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</si>
  <si>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</si>
  <si>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</si>
  <si>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</si>
  <si>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</si>
  <si>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</si>
  <si>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</si>
  <si>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</si>
  <si>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</si>
  <si>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</si>
  <si>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</si>
  <si>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</si>
  <si>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</si>
  <si>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</si>
  <si>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</si>
  <si>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</si>
  <si>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</si>
  <si>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</si>
  <si>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</si>
  <si>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</si>
  <si>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</si>
  <si>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</si>
  <si>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</si>
  <si>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</si>
  <si>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</si>
  <si>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</si>
  <si>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</si>
  <si>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</si>
  <si>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</si>
  <si>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</si>
  <si>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</si>
  <si>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</si>
  <si>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</si>
  <si>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</si>
  <si>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</si>
  <si>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</si>
  <si>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</si>
  <si>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</si>
  <si>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</si>
  <si>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</si>
  <si>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</si>
  <si>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</si>
  <si>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</si>
  <si>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</si>
  <si>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</si>
  <si>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</si>
  <si>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</si>
  <si>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</si>
  <si>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</si>
  <si>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</si>
  <si>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</si>
  <si>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</si>
  <si>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</si>
  <si>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</si>
  <si>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</si>
  <si>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</si>
  <si>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</si>
  <si>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</si>
  <si>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</si>
  <si>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</si>
  <si>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</si>
  <si>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</si>
  <si>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</si>
  <si>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</si>
  <si>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</si>
  <si>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</si>
  <si>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</si>
  <si>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</si>
  <si>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</si>
  <si>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</si>
  <si>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</si>
  <si>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</si>
  <si>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</si>
  <si>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</si>
  <si>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</si>
  <si>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</si>
  <si>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</si>
  <si>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</si>
  <si>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</si>
  <si>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</si>
  <si>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</si>
  <si>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</si>
  <si>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</si>
  <si>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</si>
  <si>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</si>
  <si>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</si>
  <si>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</si>
  <si>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</si>
  <si>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</si>
  <si>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</si>
  <si>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</si>
  <si>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</si>
  <si>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</si>
  <si>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</si>
  <si>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</si>
  <si>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</si>
  <si>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</si>
  <si>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</si>
  <si>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</si>
  <si>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</si>
  <si>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</si>
  <si>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</si>
  <si>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</si>
  <si>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</si>
  <si>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</si>
  <si>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</si>
  <si>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</si>
  <si>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</si>
  <si>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</si>
  <si>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</si>
  <si>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</si>
  <si>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</si>
  <si>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</si>
  <si>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</si>
  <si>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</si>
  <si>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</si>
  <si>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</si>
  <si>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</si>
  <si>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</si>
  <si>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</si>
  <si>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</si>
  <si>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</si>
  <si>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</si>
  <si>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</si>
  <si>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</si>
  <si>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</si>
  <si>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</si>
  <si>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</si>
  <si>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</si>
  <si>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</si>
  <si>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</si>
  <si>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</si>
  <si>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</si>
  <si>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</si>
  <si>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</si>
  <si>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</si>
  <si>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</si>
  <si>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</si>
  <si>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</si>
  <si>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</si>
  <si>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</si>
  <si>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</si>
  <si>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</si>
  <si>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</si>
  <si>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</si>
  <si>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</si>
  <si>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</si>
  <si>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</si>
  <si>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</si>
  <si>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</si>
  <si>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</si>
  <si>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</si>
  <si>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</si>
  <si>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</si>
  <si>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</si>
  <si>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</si>
  <si>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</si>
  <si>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</si>
  <si>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</si>
  <si>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</si>
  <si>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</si>
  <si>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</si>
  <si>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</si>
  <si>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</si>
  <si>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</si>
  <si>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</si>
  <si>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</si>
  <si>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</si>
  <si>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</si>
  <si>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</si>
  <si>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</si>
  <si>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</si>
  <si>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</si>
  <si>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</si>
  <si>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</si>
  <si>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</si>
  <si>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</si>
  <si>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</si>
  <si>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</si>
  <si>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</si>
  <si>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</si>
  <si>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</si>
  <si>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</si>
  <si>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</si>
  <si>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</si>
  <si>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</si>
  <si>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</si>
  <si>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</si>
  <si>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</si>
  <si>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</si>
  <si>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</si>
  <si>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</si>
  <si>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</si>
  <si>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</si>
  <si>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</si>
  <si>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</si>
  <si>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</si>
  <si>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</si>
  <si>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</si>
  <si>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</si>
  <si>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</si>
  <si>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</si>
  <si>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</si>
  <si>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</si>
  <si>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</si>
  <si>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</si>
  <si>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</si>
  <si>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</si>
  <si>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</si>
  <si>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</si>
  <si>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</si>
  <si>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</si>
  <si>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</si>
  <si>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</si>
  <si>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</si>
  <si>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</si>
  <si>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</si>
  <si>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</si>
  <si>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</si>
  <si>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</si>
  <si>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</si>
  <si>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</si>
  <si>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</si>
  <si>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</si>
  <si>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</si>
  <si>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</si>
  <si>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</si>
  <si>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</si>
  <si>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</si>
  <si>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</si>
  <si>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</si>
  <si>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</si>
  <si>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</si>
  <si>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</si>
  <si>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</si>
  <si>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</si>
  <si>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</si>
  <si>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</si>
  <si>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</si>
  <si>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</si>
  <si>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</si>
  <si>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</si>
  <si>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</si>
  <si>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</si>
  <si>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</si>
  <si>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</si>
  <si>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</si>
  <si>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</si>
  <si>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</si>
  <si>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</si>
  <si>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</si>
  <si>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</si>
  <si>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</si>
  <si>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</si>
  <si>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</si>
  <si>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</si>
  <si>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</si>
  <si>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</si>
  <si>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</si>
  <si>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</si>
  <si>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</si>
  <si>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</si>
  <si>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</si>
  <si>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</si>
  <si>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</si>
  <si>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</si>
  <si>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</si>
  <si>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</si>
  <si>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</si>
  <si>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</si>
  <si>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</si>
  <si>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</si>
  <si>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</si>
  <si>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</si>
  <si>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</si>
  <si>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</si>
  <si>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</si>
  <si>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</si>
  <si>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</si>
  <si>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</si>
  <si>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</si>
  <si>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</si>
  <si>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</si>
  <si>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</si>
  <si>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</si>
  <si>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</si>
  <si>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</si>
  <si>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</si>
  <si>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</si>
  <si>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</si>
  <si>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</si>
  <si>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</si>
  <si>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</si>
  <si>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</si>
  <si>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</si>
  <si>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</si>
  <si>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</si>
  <si>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</si>
  <si>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</si>
  <si>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</si>
  <si>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</si>
  <si>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</si>
  <si>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</si>
  <si>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</si>
  <si>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</si>
  <si>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</si>
  <si>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</si>
  <si>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</si>
  <si>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</si>
  <si>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</si>
  <si>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</si>
  <si>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</si>
  <si>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</si>
  <si>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</si>
  <si>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</si>
  <si>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</si>
  <si>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</si>
  <si>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</si>
  <si>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</si>
  <si>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</si>
  <si>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</si>
  <si>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</si>
  <si>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</si>
  <si>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</si>
  <si>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</si>
  <si>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</si>
  <si>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</si>
  <si>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</si>
  <si>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</si>
  <si>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</si>
  <si>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</si>
  <si>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</si>
  <si>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</si>
  <si>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</si>
  <si>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</si>
  <si>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</si>
  <si>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</si>
  <si>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</si>
  <si>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</si>
  <si>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</si>
  <si>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</si>
  <si>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</si>
  <si>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</si>
  <si>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</si>
  <si>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</si>
  <si>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</si>
  <si>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</si>
  <si>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</si>
  <si>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</si>
  <si>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</si>
  <si>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</si>
  <si>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</si>
  <si>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</si>
  <si>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</si>
  <si>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</si>
  <si>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</si>
  <si>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</si>
  <si>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</si>
  <si>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</si>
  <si>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</si>
  <si>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</si>
  <si>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</si>
  <si>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</si>
  <si>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</si>
  <si>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</si>
  <si>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</si>
  <si>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</si>
  <si>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</si>
  <si>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</si>
  <si>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</si>
  <si>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</si>
  <si>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</si>
  <si>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</si>
  <si>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</si>
  <si>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</si>
  <si>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</si>
  <si>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</si>
  <si>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</si>
  <si>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</si>
  <si>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</si>
  <si>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</si>
  <si>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</si>
  <si>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</si>
  <si>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</si>
  <si>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</si>
  <si>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</si>
  <si>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</si>
  <si>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</si>
  <si>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</si>
  <si>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</si>
  <si>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</si>
  <si>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</si>
  <si>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</si>
  <si>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</si>
  <si>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</si>
  <si>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</si>
  <si>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</si>
  <si>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</si>
  <si>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</si>
  <si>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</si>
  <si>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</si>
  <si>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</si>
  <si>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</si>
  <si>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</si>
  <si>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</si>
  <si>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</si>
  <si>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</si>
  <si>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</si>
  <si>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</si>
  <si>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</si>
  <si>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</si>
  <si>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</si>
  <si>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</si>
  <si>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</si>
  <si>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</si>
  <si>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</si>
  <si>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</si>
  <si>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</si>
  <si>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</si>
  <si>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</si>
  <si>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</si>
  <si>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</si>
  <si>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</si>
  <si>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</si>
  <si>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</si>
  <si>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</si>
  <si>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</si>
  <si>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</si>
  <si>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</si>
  <si>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</si>
  <si>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</si>
  <si>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</si>
  <si>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</si>
  <si>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</si>
  <si>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</si>
  <si>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</si>
  <si>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</si>
  <si>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</si>
  <si>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</si>
  <si>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</si>
  <si>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</si>
  <si>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</si>
  <si>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</si>
  <si>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</si>
  <si>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</si>
  <si>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</si>
  <si>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</si>
  <si>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</si>
  <si>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</si>
  <si>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</si>
  <si>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</si>
  <si>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</si>
  <si>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</si>
  <si>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</si>
  <si>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</si>
  <si>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</si>
  <si>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</si>
  <si>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</si>
  <si>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</si>
  <si>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</si>
  <si>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</si>
  <si>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</si>
  <si>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</si>
  <si>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</si>
  <si>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</si>
  <si>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</si>
  <si>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</si>
  <si>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</si>
  <si>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</si>
  <si>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</si>
  <si>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</si>
  <si>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</si>
  <si>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</si>
  <si>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</si>
  <si>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</si>
  <si>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</si>
  <si>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</si>
  <si>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</si>
  <si>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</si>
  <si>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</si>
  <si>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</si>
  <si>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</si>
  <si>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</si>
  <si>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</si>
  <si>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</si>
  <si>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</si>
  <si>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</si>
  <si>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</si>
  <si>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</si>
  <si>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</si>
  <si>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</si>
  <si>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</si>
  <si>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</si>
  <si>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</si>
  <si>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</si>
  <si>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</si>
  <si>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</si>
  <si>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</si>
  <si>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</si>
  <si>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</si>
  <si>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</si>
  <si>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</si>
  <si>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</si>
  <si>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</si>
  <si>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</si>
  <si>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</si>
  <si>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</si>
  <si>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</si>
  <si>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</si>
  <si>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</si>
  <si>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</si>
  <si>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</si>
  <si>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</si>
  <si>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</si>
  <si>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</si>
  <si>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</si>
  <si>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</si>
  <si>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</si>
  <si>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</si>
  <si>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</si>
  <si>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</si>
  <si>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</si>
  <si>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</si>
  <si>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</si>
  <si>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</si>
  <si>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</si>
  <si>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</si>
  <si>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</si>
  <si>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</si>
  <si>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</si>
  <si>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</si>
  <si>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</si>
  <si>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</si>
  <si>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</si>
  <si>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</si>
  <si>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</si>
  <si>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</si>
  <si>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</si>
  <si>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</si>
  <si>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</si>
  <si>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</si>
  <si>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</si>
  <si>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</si>
  <si>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</si>
  <si>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</si>
  <si>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</si>
  <si>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</si>
  <si>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</si>
  <si>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</si>
  <si>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</si>
  <si>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</si>
  <si>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</si>
  <si>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</si>
  <si>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</si>
  <si>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</si>
  <si>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</si>
  <si>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</si>
  <si>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</si>
  <si>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</si>
  <si>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</si>
  <si>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</si>
  <si>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</si>
  <si>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</si>
  <si>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</si>
  <si>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</si>
  <si>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</si>
  <si>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</si>
  <si>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</si>
  <si>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</si>
  <si>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</si>
  <si>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</si>
  <si>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</si>
  <si>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</si>
  <si>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</si>
  <si>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</si>
  <si>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</si>
  <si>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</si>
  <si>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</si>
  <si>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</si>
  <si>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</si>
  <si>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</si>
  <si>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</si>
  <si>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</si>
  <si>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</si>
  <si>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</si>
  <si>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</si>
  <si>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</si>
  <si>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</si>
  <si>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</si>
  <si>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</si>
  <si>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</si>
  <si>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</si>
  <si>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</si>
  <si>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</si>
  <si>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</si>
  <si>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</si>
  <si>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</si>
  <si>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</si>
  <si>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</si>
  <si>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</si>
  <si>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</si>
  <si>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</si>
  <si>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</si>
  <si>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</si>
  <si>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</si>
  <si>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</si>
  <si>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</si>
  <si>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</si>
  <si>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</si>
  <si>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</si>
  <si>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</si>
  <si>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</si>
  <si>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</si>
  <si>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</si>
  <si>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</si>
  <si>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</si>
  <si>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</si>
  <si>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</si>
  <si>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</si>
  <si>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</si>
  <si>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</si>
  <si>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</si>
  <si>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</si>
  <si>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</si>
  <si>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</si>
  <si>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</si>
  <si>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</si>
  <si>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</si>
  <si>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</si>
  <si>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</si>
  <si>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</si>
  <si>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</si>
  <si>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</si>
  <si>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</si>
  <si>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</si>
  <si>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</si>
  <si>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</si>
  <si>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</si>
  <si>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</si>
  <si>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</si>
  <si>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</si>
  <si>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</si>
  <si>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</si>
  <si>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</si>
  <si>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</si>
  <si>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</si>
  <si>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</si>
  <si>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</si>
  <si>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</si>
  <si>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</si>
  <si>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</si>
  <si>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</si>
  <si>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</si>
  <si>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</si>
  <si>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</si>
  <si>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</si>
  <si>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</si>
  <si>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</si>
  <si>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</si>
  <si>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</si>
  <si>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</si>
  <si>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</si>
  <si>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</si>
  <si>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</si>
  <si>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</si>
  <si>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</si>
  <si>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</si>
  <si>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</si>
  <si>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</si>
  <si>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</si>
  <si>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</si>
  <si>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</si>
  <si>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</si>
  <si>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</si>
  <si>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</si>
  <si>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</si>
  <si>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</si>
  <si>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</si>
  <si>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</si>
  <si>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</si>
  <si>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</si>
  <si>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</si>
  <si>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</si>
  <si>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</si>
  <si>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</si>
  <si>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</si>
  <si>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</si>
  <si>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</si>
  <si>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</si>
  <si>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</si>
  <si>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</si>
  <si>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</si>
  <si>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</si>
  <si>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</si>
  <si>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</si>
  <si>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</si>
  <si>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</si>
  <si>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</si>
  <si>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</si>
  <si>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</si>
  <si>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</si>
  <si>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</si>
  <si>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</si>
  <si>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</si>
  <si>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</si>
  <si>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</si>
  <si>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</si>
  <si>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</si>
  <si>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</si>
  <si>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</si>
  <si>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</si>
  <si>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</si>
  <si>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</si>
  <si>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</si>
  <si>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</si>
  <si>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</si>
  <si>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</si>
  <si>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</si>
  <si>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</si>
  <si>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</si>
  <si>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</si>
  <si>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</si>
  <si>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</si>
  <si>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</si>
  <si>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</si>
  <si>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</si>
  <si>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</si>
  <si>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</si>
  <si>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</si>
  <si>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</si>
  <si>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</si>
  <si>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</si>
  <si>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</si>
  <si>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</si>
  <si>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</si>
  <si>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</si>
  <si>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</si>
  <si>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</si>
  <si>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</si>
  <si>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</si>
  <si>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</si>
  <si>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</si>
  <si>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</si>
  <si>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</si>
  <si>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</si>
  <si>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</si>
  <si>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</si>
  <si>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</si>
  <si>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</si>
  <si>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</si>
  <si>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</si>
  <si>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</si>
  <si>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</si>
  <si>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</si>
  <si>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</si>
  <si>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</si>
  <si>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</si>
  <si>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</si>
  <si>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</si>
  <si>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</si>
  <si>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</si>
  <si>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</si>
  <si>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</si>
  <si>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</si>
  <si>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</si>
  <si>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</si>
  <si>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</si>
  <si>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</si>
  <si>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</si>
  <si>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</si>
  <si>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</si>
  <si>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</si>
  <si>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</si>
  <si>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</si>
  <si>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</si>
  <si>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</si>
  <si>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</si>
  <si>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</si>
  <si>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</si>
  <si>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</si>
  <si>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</si>
  <si>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</si>
  <si>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</si>
  <si>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</si>
  <si>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</si>
  <si>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</si>
  <si>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</si>
  <si>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</si>
  <si>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</si>
  <si>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</si>
  <si>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</si>
  <si>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</si>
  <si>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</si>
  <si>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</si>
  <si>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</si>
  <si>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</si>
  <si>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</si>
  <si>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</si>
  <si>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</si>
  <si>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</si>
  <si>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</si>
  <si>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</si>
  <si>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</si>
  <si>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</si>
  <si>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</si>
  <si>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</si>
  <si>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</si>
  <si>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</si>
  <si>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</si>
  <si>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</si>
  <si>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</si>
  <si>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</si>
  <si>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</si>
  <si>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</si>
  <si>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</si>
  <si>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</si>
  <si>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</si>
  <si>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</si>
  <si>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</si>
  <si>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</si>
  <si>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</si>
  <si>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</si>
  <si>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</si>
  <si>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</si>
  <si>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</si>
  <si>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</si>
  <si>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</si>
  <si>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</si>
  <si>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</si>
  <si>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</si>
  <si>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</si>
  <si>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</si>
  <si>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</si>
  <si>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</si>
  <si>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</si>
  <si>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</si>
  <si>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</si>
  <si>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</si>
  <si>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</si>
  <si>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</si>
  <si>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</si>
  <si>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</si>
  <si>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</si>
  <si>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</si>
  <si>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</si>
  <si>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</si>
  <si>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</si>
  <si>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</si>
  <si>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</si>
  <si>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</si>
  <si>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</si>
  <si>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</si>
  <si>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</si>
  <si>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</si>
  <si>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</si>
  <si>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</si>
  <si>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</si>
  <si>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</si>
  <si>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</si>
  <si>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</si>
  <si>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</si>
  <si>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</si>
  <si>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</si>
  <si>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</si>
  <si>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</si>
  <si>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</si>
  <si>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</si>
  <si>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</si>
  <si>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</si>
  <si>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</si>
  <si>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</si>
  <si>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</si>
  <si>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</si>
  <si>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</si>
  <si>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</si>
  <si>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</si>
  <si>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</si>
  <si>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</si>
  <si>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</si>
  <si>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</si>
  <si>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</si>
  <si>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</si>
  <si>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</si>
  <si>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</si>
  <si>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</si>
  <si>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</si>
  <si>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</si>
  <si>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</si>
  <si>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</si>
  <si>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</si>
  <si>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</si>
  <si>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</si>
  <si>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</si>
  <si>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</si>
  <si>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</si>
  <si>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</si>
  <si>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</si>
  <si>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</si>
  <si>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</si>
  <si>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</si>
  <si>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</si>
  <si>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</si>
  <si>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</si>
  <si>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</si>
  <si>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</si>
  <si>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</si>
  <si>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</si>
  <si>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</si>
  <si>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</si>
  <si>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</si>
  <si>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</si>
  <si>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</si>
  <si>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</si>
  <si>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</si>
  <si>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</si>
  <si>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</si>
  <si>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</si>
  <si>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</si>
  <si>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</si>
  <si>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</si>
  <si>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</si>
  <si>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</si>
  <si>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</si>
  <si>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</si>
  <si>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</si>
  <si>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</si>
  <si>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</si>
  <si>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</si>
  <si>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</si>
  <si>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</si>
  <si>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</si>
  <si>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</si>
  <si>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</si>
  <si>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</si>
  <si>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</si>
  <si>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</si>
  <si>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</si>
  <si>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</si>
  <si>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</si>
  <si>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</si>
  <si>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</si>
  <si>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</si>
  <si>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</si>
  <si>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</si>
  <si>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</si>
  <si>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</si>
  <si>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</si>
  <si>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</si>
  <si>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</si>
  <si>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</si>
  <si>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</si>
  <si>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</si>
  <si>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</si>
  <si>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</si>
  <si>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</si>
  <si>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</si>
  <si>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</si>
  <si>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</si>
  <si>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</si>
  <si>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</si>
  <si>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</si>
  <si>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</si>
  <si>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</si>
  <si>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</si>
  <si>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</si>
  <si>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</si>
  <si>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</si>
  <si>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</si>
  <si>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</si>
  <si>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</si>
  <si>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</si>
  <si>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</si>
  <si>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</si>
  <si>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</si>
  <si>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</si>
  <si>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</si>
  <si>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</si>
  <si>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</si>
  <si>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</si>
  <si>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</si>
  <si>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</si>
  <si>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</si>
  <si>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</si>
  <si>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</si>
  <si>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</si>
  <si>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</si>
  <si>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</si>
  <si>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</si>
  <si>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</si>
  <si>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</si>
  <si>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</si>
  <si>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</si>
  <si>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</si>
  <si>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</si>
  <si>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</si>
  <si>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</si>
  <si>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</si>
  <si>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</si>
  <si>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</si>
  <si>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</si>
  <si>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</si>
  <si>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</si>
  <si>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</si>
  <si>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</si>
  <si>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</si>
  <si>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</si>
  <si>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</si>
  <si>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</si>
  <si>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</si>
  <si>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</si>
  <si>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</si>
  <si>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</si>
  <si>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</si>
  <si>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</si>
  <si>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</si>
  <si>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</si>
  <si>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</si>
  <si>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</si>
  <si>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</si>
  <si>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</si>
  <si>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</si>
  <si>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</si>
  <si>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</si>
  <si>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</si>
  <si>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</si>
  <si>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</si>
  <si>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</si>
  <si>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</si>
  <si>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</si>
  <si>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</si>
  <si>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</si>
  <si>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</si>
  <si>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</si>
  <si>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</si>
  <si>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</si>
  <si>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</si>
  <si>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</si>
  <si>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</si>
  <si>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</si>
  <si>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</si>
  <si>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</si>
  <si>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</si>
  <si>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</si>
  <si>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</si>
  <si>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</si>
  <si>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</si>
  <si>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</si>
  <si>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</si>
  <si>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</si>
  <si>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</si>
  <si>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</si>
  <si>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</si>
  <si>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</si>
  <si>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</si>
  <si>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</si>
  <si>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</si>
  <si>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</si>
  <si>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</si>
  <si>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</si>
  <si>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</si>
  <si>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</si>
  <si>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</si>
  <si>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</si>
  <si>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</si>
  <si>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</si>
  <si>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</si>
  <si>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</si>
  <si>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</si>
  <si>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</si>
  <si>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</si>
  <si>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</si>
  <si>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</si>
  <si>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</si>
  <si>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</si>
  <si>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</si>
  <si>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</si>
  <si>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</si>
  <si>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</si>
  <si>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</si>
  <si>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</si>
  <si>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</si>
  <si>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</si>
  <si>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</si>
  <si>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</si>
  <si>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</si>
  <si>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</si>
  <si>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</si>
  <si>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</si>
  <si>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</si>
  <si>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</si>
  <si>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</si>
  <si>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</si>
  <si>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</si>
  <si>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</si>
  <si>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</si>
  <si>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</si>
  <si>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</si>
  <si>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</si>
  <si>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</si>
  <si>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</si>
  <si>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</si>
  <si>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</si>
  <si>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</si>
  <si>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</si>
  <si>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</si>
  <si>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</si>
  <si>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</si>
  <si>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</si>
  <si>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</si>
  <si>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</si>
  <si>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</si>
  <si>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</si>
  <si>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</si>
  <si>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</si>
  <si>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</si>
  <si>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</si>
  <si>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</si>
  <si>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</si>
  <si>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</si>
  <si>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</si>
  <si>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</si>
  <si>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</si>
  <si>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</si>
  <si>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</si>
  <si>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</si>
  <si>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</si>
  <si>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</si>
  <si>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</si>
  <si>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</si>
  <si>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</si>
  <si>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</si>
  <si>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</si>
  <si>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</si>
  <si>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</si>
  <si>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</si>
  <si>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</si>
  <si>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</si>
  <si>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</si>
  <si>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</si>
  <si>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</si>
  <si>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</si>
  <si>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</si>
  <si>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</si>
  <si>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</si>
  <si>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</si>
  <si>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</si>
  <si>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</si>
  <si>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</si>
  <si>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</si>
  <si>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</si>
  <si>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</si>
  <si>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</si>
  <si>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</si>
  <si>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</si>
  <si>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</si>
  <si>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</si>
  <si>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</si>
  <si>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</si>
  <si>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</si>
  <si>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</si>
  <si>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</si>
  <si>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</si>
  <si>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</si>
  <si>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</si>
  <si>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</si>
  <si>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</si>
  <si>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</si>
  <si>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</si>
  <si>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</si>
  <si>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</si>
  <si>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</si>
  <si>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</si>
  <si>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</si>
  <si>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</si>
  <si>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</si>
  <si>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</si>
  <si>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</si>
  <si>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</si>
  <si>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</si>
  <si>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</si>
  <si>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</si>
  <si>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</si>
  <si>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</si>
  <si>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</si>
  <si>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</si>
  <si>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</si>
  <si>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</si>
  <si>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</si>
  <si>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</si>
  <si>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</si>
  <si>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</si>
  <si>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</si>
  <si>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</si>
  <si>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</si>
  <si>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</si>
  <si>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</si>
  <si>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</si>
  <si>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</si>
  <si>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</si>
  <si>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</si>
  <si>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</si>
  <si>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</si>
  <si>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</si>
  <si>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</si>
  <si>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</si>
  <si>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</si>
  <si>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</si>
  <si>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</si>
  <si>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</si>
  <si>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</si>
  <si>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</si>
  <si>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</si>
  <si>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</si>
  <si>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</si>
  <si>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</si>
  <si>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</si>
  <si>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</si>
  <si>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</si>
  <si>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</si>
  <si>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</si>
  <si>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</si>
  <si>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</si>
  <si>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</si>
  <si>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</si>
  <si>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</si>
  <si>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</si>
  <si>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</si>
  <si>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</si>
  <si>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</si>
  <si>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</si>
  <si>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</si>
  <si>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</si>
  <si>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</si>
  <si>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</si>
  <si>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</si>
  <si>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</si>
  <si>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</si>
  <si>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</si>
  <si>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</si>
  <si>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</si>
  <si>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</si>
  <si>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</si>
  <si>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</si>
  <si>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</si>
  <si>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</si>
  <si>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</si>
  <si>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</si>
  <si>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</si>
  <si>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</si>
  <si>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</si>
  <si>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</si>
  <si>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</si>
  <si>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</si>
  <si>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</si>
  <si>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</si>
  <si>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</si>
  <si>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</si>
  <si>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</si>
  <si>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</si>
  <si>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</si>
  <si>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</si>
  <si>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</si>
  <si>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</si>
  <si>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</si>
  <si>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</si>
  <si>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</si>
  <si>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</si>
  <si>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</si>
  <si>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</si>
  <si>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</si>
  <si>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</si>
  <si>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</si>
  <si>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</si>
  <si>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</si>
  <si>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</si>
  <si>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</si>
  <si>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</si>
  <si>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</si>
  <si>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</si>
  <si>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</si>
  <si>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</si>
  <si>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</si>
  <si>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</si>
  <si>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</si>
  <si>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</si>
  <si>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</si>
  <si>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</si>
  <si>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</si>
  <si>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</si>
  <si>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</si>
  <si>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</si>
  <si>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</si>
  <si>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</si>
  <si>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</si>
  <si>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</si>
  <si>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</si>
  <si>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</si>
  <si>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</si>
  <si>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</si>
  <si>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</si>
  <si>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</si>
  <si>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</si>
  <si>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</si>
  <si>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</si>
  <si>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</si>
  <si>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</si>
  <si>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</si>
  <si>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</si>
  <si>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</si>
  <si>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</si>
  <si>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</si>
  <si>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</si>
  <si>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</si>
  <si>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</si>
  <si>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</si>
  <si>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</si>
  <si>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</si>
  <si>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</si>
  <si>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</si>
  <si>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</si>
  <si>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</si>
  <si>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</si>
  <si>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</si>
  <si>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</si>
  <si>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</si>
  <si>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</si>
  <si>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</si>
  <si>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</si>
  <si>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</si>
  <si>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</si>
  <si>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</si>
  <si>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</si>
  <si>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</si>
  <si>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</si>
  <si>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</si>
  <si>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</si>
  <si>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</si>
  <si>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</si>
  <si>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</si>
  <si>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</si>
  <si>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</si>
  <si>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</si>
  <si>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</si>
  <si>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</si>
  <si>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</si>
  <si>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</si>
  <si>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</si>
  <si>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</si>
  <si>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</si>
  <si>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</si>
  <si>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</si>
  <si>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</si>
  <si>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</si>
  <si>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</si>
  <si>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</si>
  <si>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</si>
  <si>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</si>
  <si>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</si>
  <si>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</si>
  <si>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</si>
  <si>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</si>
  <si>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</si>
  <si>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</si>
  <si>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</si>
  <si>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</si>
  <si>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</si>
  <si>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</si>
  <si>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</si>
  <si>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</si>
  <si>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</si>
  <si>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</si>
  <si>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</si>
  <si>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</si>
  <si>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</si>
  <si>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</si>
  <si>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</si>
  <si>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</si>
  <si>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</si>
  <si>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</si>
  <si>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</si>
  <si>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</si>
  <si>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</si>
  <si>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</si>
  <si>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</si>
  <si>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</si>
  <si>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</si>
  <si>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</si>
  <si>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</si>
  <si>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</si>
  <si>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</si>
  <si>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</si>
  <si>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</si>
  <si>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</si>
  <si>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</si>
  <si>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</si>
  <si>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</si>
  <si>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</si>
  <si>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</si>
  <si>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</si>
  <si>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</si>
  <si>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</si>
  <si>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</si>
  <si>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</si>
  <si>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</si>
  <si>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</si>
  <si>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</si>
  <si>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</si>
  <si>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</si>
  <si>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</si>
  <si>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</si>
  <si>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</si>
  <si>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</si>
  <si>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</si>
  <si>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</si>
  <si>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</si>
  <si>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</si>
  <si>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</si>
  <si>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</si>
  <si>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</si>
  <si>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</si>
  <si>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</si>
  <si>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</si>
  <si>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</si>
  <si>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</si>
  <si>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</si>
  <si>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</si>
  <si>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</si>
  <si>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</si>
  <si>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</si>
  <si>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</si>
  <si>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</si>
  <si>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</si>
  <si>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</si>
  <si>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</si>
  <si>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</si>
  <si>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</si>
  <si>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</si>
  <si>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</si>
  <si>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</si>
  <si>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</si>
  <si>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</si>
  <si>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</si>
  <si>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</si>
  <si>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</si>
  <si>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</si>
  <si>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</si>
  <si>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</si>
  <si>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</si>
  <si>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</si>
  <si>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</si>
  <si>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</si>
  <si>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</si>
  <si>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</si>
  <si>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</si>
  <si>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</si>
  <si>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</si>
  <si>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</si>
  <si>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</si>
  <si>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</si>
  <si>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</si>
  <si>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</si>
  <si>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</si>
  <si>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</si>
  <si>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</si>
  <si>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</si>
  <si>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</si>
  <si>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</si>
  <si>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</si>
  <si>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</si>
  <si>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</si>
  <si>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</si>
  <si>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</si>
  <si>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</si>
  <si>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</si>
  <si>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</si>
  <si>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</si>
  <si>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</si>
  <si>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</si>
  <si>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</si>
  <si>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</si>
  <si>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</si>
  <si>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</si>
  <si>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</si>
  <si>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</si>
  <si>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</si>
  <si>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</si>
  <si>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</si>
  <si>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</si>
  <si>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</si>
  <si>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</si>
  <si>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</si>
  <si>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</si>
  <si>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</si>
  <si>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</si>
  <si>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</si>
  <si>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</si>
  <si>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</si>
  <si>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</si>
  <si>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</si>
  <si>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</si>
  <si>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</si>
  <si>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</si>
  <si>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</si>
  <si>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</si>
  <si>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</si>
  <si>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</si>
  <si>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</si>
  <si>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</si>
  <si>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</si>
  <si>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</si>
  <si>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</si>
  <si>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</si>
  <si>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</si>
  <si>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</si>
  <si>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</si>
  <si>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</si>
  <si>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</si>
  <si>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</si>
  <si>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</si>
  <si>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</si>
  <si>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</si>
  <si>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</si>
  <si>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</si>
  <si>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</si>
  <si>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</si>
  <si>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</si>
  <si>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</si>
  <si>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</si>
  <si>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</si>
  <si>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</si>
  <si>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</si>
  <si>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</si>
  <si>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</si>
  <si>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</si>
  <si>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</si>
  <si>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</si>
  <si>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</si>
  <si>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</si>
  <si>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</si>
  <si>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</si>
  <si>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</si>
  <si>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</si>
  <si>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</si>
  <si>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</si>
  <si>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</si>
  <si>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</si>
  <si>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</si>
  <si>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</si>
  <si>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</si>
  <si>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</si>
  <si>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</si>
  <si>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</si>
  <si>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</si>
  <si>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</si>
  <si>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</si>
  <si>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</si>
  <si>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</si>
  <si>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</si>
  <si>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</si>
  <si>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</si>
  <si>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</si>
  <si>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</si>
  <si>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</si>
  <si>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</si>
  <si>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</si>
  <si>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</si>
  <si>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</si>
  <si>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</si>
  <si>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</si>
  <si>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</si>
  <si>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</si>
  <si>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</si>
  <si>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</si>
  <si>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</si>
  <si>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</si>
  <si>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</si>
  <si>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</si>
  <si>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</si>
  <si>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</si>
  <si>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</si>
  <si>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</si>
  <si>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</si>
  <si>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</si>
  <si>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</si>
  <si>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</si>
  <si>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</si>
  <si>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</si>
  <si>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</si>
  <si>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</si>
  <si>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</si>
  <si>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</si>
  <si>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</si>
  <si>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</si>
  <si>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</si>
  <si>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</si>
  <si>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</si>
  <si>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</si>
  <si>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</si>
  <si>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</si>
  <si>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</si>
  <si>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</si>
  <si>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</si>
  <si>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</si>
  <si>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</si>
  <si>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</si>
  <si>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</si>
  <si>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</si>
  <si>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</si>
  <si>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</si>
  <si>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</si>
  <si>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</si>
  <si>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</si>
  <si>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</si>
  <si>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</si>
  <si>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</si>
  <si>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</si>
  <si>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</si>
  <si>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</si>
  <si>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</si>
  <si>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</si>
  <si>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</si>
  <si>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</si>
  <si>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</si>
  <si>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</si>
  <si>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</si>
  <si>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</si>
  <si>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</si>
  <si>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</si>
  <si>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</si>
  <si>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</si>
  <si>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</si>
  <si>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</si>
  <si>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</si>
  <si>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</si>
  <si>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</si>
  <si>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</si>
  <si>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</si>
  <si>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</si>
  <si>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</si>
  <si>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</si>
  <si>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</si>
  <si>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</si>
  <si>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</si>
  <si>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</si>
  <si>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</si>
  <si>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</si>
  <si>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</si>
  <si>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</si>
  <si>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</si>
  <si>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</si>
  <si>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</si>
  <si>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</si>
  <si>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</si>
  <si>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</si>
  <si>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</si>
  <si>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</si>
  <si>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</si>
  <si>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</si>
  <si>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</si>
  <si>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</si>
  <si>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</si>
  <si>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</si>
  <si>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</si>
  <si>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</si>
  <si>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</si>
  <si>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</si>
  <si>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</si>
  <si>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</si>
  <si>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</si>
  <si>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</si>
  <si>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</si>
  <si>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</si>
  <si>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</si>
  <si>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</si>
  <si>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</si>
  <si>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</si>
  <si>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</si>
  <si>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</si>
  <si>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</si>
  <si>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</si>
  <si>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</si>
  <si>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</si>
  <si>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</si>
  <si>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</si>
  <si>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</si>
  <si>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</si>
  <si>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</si>
  <si>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</si>
  <si>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</si>
  <si>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</si>
  <si>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</si>
  <si>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</si>
  <si>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</si>
  <si>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</si>
  <si>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</si>
  <si>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</si>
  <si>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</si>
  <si>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</si>
  <si>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</si>
  <si>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</si>
  <si>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</si>
  <si>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</si>
  <si>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</si>
  <si>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</si>
  <si>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</si>
  <si>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</si>
  <si>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</si>
  <si>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</si>
  <si>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</si>
  <si>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</si>
  <si>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</si>
  <si>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</si>
  <si>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</si>
  <si>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</si>
  <si>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</si>
  <si>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</si>
  <si>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</si>
  <si>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</si>
  <si>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</si>
  <si>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</si>
  <si>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</si>
  <si>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</si>
  <si>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</si>
  <si>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</si>
  <si>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</si>
  <si>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</si>
  <si>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</si>
  <si>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</si>
  <si>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</si>
  <si>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</si>
  <si>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</si>
  <si>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</si>
  <si>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</si>
  <si>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</si>
  <si>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</si>
  <si>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</si>
  <si>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</si>
  <si>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</si>
  <si>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</si>
  <si>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</si>
  <si>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</si>
  <si>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</si>
  <si>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</si>
  <si>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</si>
  <si>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</si>
  <si>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</si>
  <si>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</si>
  <si>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</si>
  <si>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</si>
  <si>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</si>
  <si>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</si>
  <si>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</si>
  <si>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</si>
  <si>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</si>
  <si>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</si>
  <si>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</si>
  <si>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</si>
  <si>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</si>
  <si>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</si>
  <si>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</si>
  <si>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</si>
  <si>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</si>
  <si>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</si>
  <si>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</si>
  <si>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</si>
  <si>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</si>
  <si>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</si>
  <si>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</si>
  <si>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</si>
  <si>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</si>
  <si>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</si>
  <si>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</si>
  <si>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</si>
  <si>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</si>
  <si>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</si>
  <si>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</si>
  <si>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</si>
  <si>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</si>
  <si>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</si>
  <si>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</si>
  <si>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</si>
  <si>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</si>
  <si>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</si>
  <si>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</si>
  <si>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</si>
  <si>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</si>
  <si>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</si>
  <si>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</si>
  <si>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</si>
  <si>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</si>
  <si>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</si>
  <si>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</si>
  <si>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</si>
  <si>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</si>
  <si>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</si>
  <si>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</si>
  <si>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</si>
  <si>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</si>
  <si>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</si>
  <si>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</si>
  <si>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</si>
  <si>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</si>
  <si>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</si>
  <si>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</si>
  <si>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</si>
  <si>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</si>
  <si>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</si>
  <si>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</si>
  <si>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</si>
  <si>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</si>
  <si>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</si>
  <si>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</si>
  <si>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</si>
  <si>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</si>
  <si>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</si>
  <si>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</si>
  <si>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</si>
  <si>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</si>
  <si>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</si>
  <si>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</si>
  <si>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</si>
  <si>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</si>
  <si>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</si>
  <si>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</si>
  <si>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</si>
  <si>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</si>
  <si>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</si>
  <si>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</si>
  <si>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</si>
  <si>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</si>
  <si>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</si>
  <si>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</si>
  <si>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</si>
  <si>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</si>
  <si>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</si>
  <si>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</si>
  <si>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</si>
  <si>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</si>
  <si>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</si>
  <si>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</si>
  <si>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</si>
  <si>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</si>
  <si>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</si>
  <si>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</si>
  <si>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</si>
  <si>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</si>
  <si>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</si>
  <si>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</si>
  <si>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</si>
  <si>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</si>
  <si>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</si>
  <si>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</si>
  <si>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</si>
  <si>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</si>
  <si>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</si>
  <si>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</si>
  <si>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</si>
  <si>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</si>
  <si>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</si>
  <si>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</si>
  <si>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</si>
  <si>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</si>
  <si>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</si>
  <si>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</si>
  <si>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</si>
  <si>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</si>
  <si>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</si>
  <si>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</si>
  <si>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</si>
  <si>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</si>
  <si>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</si>
  <si>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</si>
  <si>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</si>
  <si>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</si>
  <si>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</si>
  <si>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</si>
  <si>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</si>
  <si>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</si>
  <si>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</si>
  <si>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</si>
  <si>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</si>
  <si>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</si>
  <si>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</si>
  <si>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</si>
  <si>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</si>
  <si>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</si>
  <si>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</si>
  <si>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</si>
  <si>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</si>
  <si>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</si>
  <si>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</si>
  <si>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</si>
  <si>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</si>
  <si>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</si>
  <si>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</si>
  <si>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</si>
  <si>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</si>
  <si>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</si>
  <si>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</si>
  <si>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</si>
  <si>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</si>
  <si>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</si>
  <si>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</si>
  <si>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</si>
  <si>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</si>
  <si>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</si>
  <si>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</si>
  <si>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</si>
  <si>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</si>
  <si>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</si>
  <si>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</si>
  <si>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</si>
  <si>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</si>
  <si>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</si>
  <si>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</si>
  <si>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</si>
  <si>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</si>
  <si>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</si>
  <si>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</si>
  <si>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</si>
  <si>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</si>
  <si>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</si>
  <si>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</si>
  <si>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</si>
  <si>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</si>
  <si>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</si>
  <si>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</si>
  <si>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</si>
  <si>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</si>
  <si>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</si>
  <si>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</si>
  <si>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</si>
  <si>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</si>
  <si>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</si>
  <si>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</si>
  <si>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</si>
  <si>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</si>
  <si>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</si>
  <si>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</si>
  <si>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</si>
  <si>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</si>
  <si>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</si>
  <si>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</si>
  <si>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</si>
  <si>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</si>
  <si>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</si>
  <si>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</si>
  <si>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</si>
  <si>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</si>
  <si>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</si>
  <si>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</si>
  <si>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</si>
  <si>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</si>
  <si>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</si>
  <si>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</si>
  <si>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</si>
  <si>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</si>
  <si>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</si>
  <si>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</si>
  <si>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</si>
  <si>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</si>
  <si>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</si>
  <si>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</si>
  <si>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</si>
  <si>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</si>
  <si>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</si>
  <si>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</si>
  <si>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</si>
  <si>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</si>
  <si>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</si>
  <si>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</si>
  <si>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</si>
  <si>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</si>
  <si>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</si>
  <si>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</si>
  <si>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</si>
  <si>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</si>
  <si>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</si>
  <si>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</si>
  <si>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</si>
  <si>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</si>
  <si>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</si>
  <si>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</si>
  <si>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</si>
  <si>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</si>
  <si>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</si>
  <si>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</si>
  <si>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</si>
  <si>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</si>
  <si>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</si>
  <si>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</si>
  <si>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</si>
  <si>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</si>
  <si>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</si>
  <si>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</si>
  <si>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</si>
  <si>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</si>
  <si>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</si>
  <si>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</si>
  <si>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</si>
  <si>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</si>
  <si>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</si>
  <si>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</si>
  <si>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</si>
  <si>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</si>
  <si>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</si>
  <si>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</si>
  <si>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</si>
  <si>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</si>
  <si>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</si>
  <si>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</si>
  <si>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</si>
  <si>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</si>
  <si>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</si>
  <si>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</si>
  <si>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</si>
  <si>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</si>
  <si>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</si>
  <si>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</si>
  <si>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</si>
  <si>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</si>
  <si>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</si>
  <si>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</si>
  <si>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</si>
  <si>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</si>
  <si>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</si>
  <si>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</si>
  <si>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</si>
  <si>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</si>
  <si>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</si>
  <si>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</si>
  <si>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</si>
  <si>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</si>
  <si>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</si>
  <si>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</si>
  <si>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</si>
  <si>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</si>
  <si>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</si>
  <si>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</si>
  <si>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</si>
  <si>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</si>
  <si>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</si>
  <si>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</si>
  <si>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</si>
  <si>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</si>
  <si>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</si>
  <si>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</si>
  <si>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</si>
  <si>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</si>
  <si>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</si>
  <si>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</si>
  <si>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</si>
  <si>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</si>
  <si>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</si>
  <si>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</si>
  <si>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</si>
  <si>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</si>
  <si>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</si>
  <si>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</si>
  <si>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</si>
  <si>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</si>
  <si>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</si>
  <si>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</si>
  <si>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</si>
  <si>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</si>
  <si>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</si>
  <si>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</si>
  <si>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</si>
  <si>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</si>
  <si>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</si>
  <si>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</si>
  <si>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</si>
  <si>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</si>
  <si>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</si>
  <si>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</si>
  <si>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</si>
  <si>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</si>
  <si>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</si>
  <si>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</si>
  <si>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</si>
  <si>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</si>
  <si>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</si>
  <si>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</si>
  <si>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</si>
  <si>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</si>
  <si>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</si>
  <si>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</si>
  <si>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</si>
  <si>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</si>
  <si>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</si>
  <si>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</si>
  <si>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</si>
  <si>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</si>
  <si>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</si>
  <si>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</si>
  <si>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</si>
  <si>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</si>
  <si>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</si>
  <si>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</si>
  <si>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</si>
  <si>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</si>
  <si>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</si>
  <si>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</si>
  <si>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</si>
  <si>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</si>
  <si>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</si>
  <si>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</si>
  <si>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</si>
  <si>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</si>
  <si>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</si>
  <si>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</si>
  <si>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</si>
  <si>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</si>
  <si>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</si>
  <si>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</si>
  <si>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</si>
  <si>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</si>
  <si>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</si>
  <si>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</si>
  <si>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</si>
  <si>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</si>
  <si>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</si>
  <si>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</si>
  <si>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</si>
  <si>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</si>
  <si>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</si>
  <si>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</si>
  <si>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</si>
  <si>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</si>
  <si>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</si>
  <si>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</si>
  <si>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</si>
  <si>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</si>
  <si>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</si>
  <si>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</si>
  <si>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</si>
  <si>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</si>
  <si>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</si>
  <si>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</si>
  <si>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</si>
  <si>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</si>
  <si>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</si>
  <si>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</si>
  <si>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</si>
  <si>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</si>
  <si>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</si>
  <si>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</si>
  <si>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</si>
  <si>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</si>
  <si>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</si>
  <si>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</si>
  <si>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</si>
  <si>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</si>
  <si>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</si>
  <si>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</si>
  <si>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</si>
  <si>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</si>
  <si>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</si>
  <si>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</si>
  <si>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</si>
  <si>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</si>
  <si>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</si>
  <si>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</si>
  <si>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</si>
  <si>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</si>
  <si>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</si>
  <si>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</si>
  <si>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</si>
  <si>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</si>
  <si>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</si>
  <si>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</si>
  <si>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</si>
  <si>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</si>
  <si>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</si>
  <si>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</si>
  <si>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</si>
  <si>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</si>
  <si>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</si>
  <si>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</si>
  <si>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</si>
  <si>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</si>
  <si>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</si>
  <si>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</si>
  <si>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</si>
  <si>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</si>
  <si>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</si>
  <si>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</si>
  <si>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</si>
  <si>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</si>
  <si>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</si>
  <si>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</si>
  <si>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</si>
  <si>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</si>
  <si>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</si>
  <si>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</si>
  <si>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</si>
  <si>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</si>
  <si>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</si>
  <si>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</si>
  <si>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</si>
  <si>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</si>
  <si>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</si>
  <si>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</si>
  <si>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</si>
  <si>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</si>
  <si>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</si>
  <si>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</si>
  <si>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</si>
  <si>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</si>
  <si>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</si>
  <si>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</si>
  <si>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</si>
  <si>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</si>
  <si>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</si>
  <si>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</si>
  <si>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</si>
  <si>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</si>
  <si>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</si>
  <si>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</si>
  <si>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</si>
  <si>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</si>
  <si>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</si>
  <si>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</si>
  <si>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</si>
  <si>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</si>
  <si>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</si>
  <si>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</si>
  <si>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</si>
  <si>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</si>
  <si>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</si>
  <si>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</si>
  <si>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</si>
  <si>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</si>
  <si>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</si>
  <si>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</si>
  <si>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</si>
  <si>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</si>
  <si>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</si>
  <si>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</si>
  <si>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</si>
  <si>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</si>
  <si>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</si>
  <si>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</si>
  <si>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</si>
  <si>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</si>
  <si>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</si>
  <si>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</si>
  <si>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</si>
  <si>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</si>
  <si>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</si>
  <si>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</si>
  <si>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</si>
  <si>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</si>
  <si>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</si>
  <si>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</si>
  <si>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</si>
  <si>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</si>
  <si>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</si>
  <si>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</si>
  <si>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</si>
  <si>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</si>
  <si>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</si>
  <si>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</si>
  <si>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</si>
  <si>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</si>
  <si>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</si>
  <si>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</si>
  <si>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</si>
  <si>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</si>
  <si>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</si>
  <si>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</si>
  <si>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</si>
  <si>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</si>
  <si>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</si>
  <si>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</si>
  <si>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</si>
  <si>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</si>
  <si>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</si>
  <si>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</si>
  <si>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</si>
  <si>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</si>
  <si>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</si>
  <si>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</si>
  <si>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</si>
  <si>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</si>
  <si>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</si>
  <si>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</si>
  <si>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</si>
  <si>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</si>
  <si>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</si>
  <si>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</si>
  <si>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</si>
  <si>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</si>
  <si>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</si>
  <si>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</si>
  <si>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</si>
  <si>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</si>
  <si>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</si>
  <si>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</si>
  <si>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</si>
  <si>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</si>
  <si>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</si>
  <si>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</si>
  <si>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</si>
  <si>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</si>
  <si>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</si>
  <si>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</si>
  <si>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</si>
  <si>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</si>
  <si>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</si>
  <si>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</si>
  <si>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</si>
  <si>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</si>
  <si>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</si>
  <si>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</si>
  <si>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</si>
  <si>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</si>
  <si>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</si>
  <si>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</si>
  <si>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</si>
  <si>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</si>
  <si>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</si>
  <si>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</si>
  <si>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</si>
  <si>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</si>
  <si>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</si>
  <si>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</si>
  <si>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</si>
  <si>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</si>
  <si>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</si>
  <si>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</si>
  <si>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</si>
  <si>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</si>
  <si>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</si>
  <si>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</si>
  <si>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</si>
  <si>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</si>
  <si>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</si>
  <si>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</si>
  <si>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</si>
  <si>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</si>
  <si>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</si>
  <si>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</si>
  <si>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</si>
  <si>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</si>
  <si>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</si>
  <si>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</si>
  <si>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</si>
  <si>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</si>
  <si>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</si>
  <si>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</si>
  <si>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</si>
  <si>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</si>
  <si>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</si>
  <si>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</si>
  <si>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</si>
  <si>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</si>
  <si>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</si>
  <si>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</si>
  <si>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</si>
  <si>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</si>
  <si>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</si>
  <si>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</si>
  <si>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</si>
  <si>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</si>
  <si>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</si>
  <si>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</si>
  <si>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</si>
  <si>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</si>
  <si>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</si>
  <si>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</si>
  <si>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</si>
  <si>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</si>
  <si>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</si>
  <si>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</si>
  <si>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</si>
  <si>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</si>
  <si>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</si>
  <si>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</si>
  <si>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</si>
  <si>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</si>
  <si>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</si>
  <si>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</si>
  <si>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</si>
  <si>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</si>
  <si>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</si>
  <si>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</si>
  <si>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</si>
  <si>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</si>
  <si>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</si>
  <si>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</si>
  <si>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</si>
  <si>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</si>
  <si>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</si>
  <si>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</si>
  <si>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</si>
  <si>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</si>
  <si>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</si>
  <si>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</si>
  <si>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</si>
  <si>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</si>
  <si>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</si>
  <si>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</si>
  <si>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</si>
  <si>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</si>
  <si>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</si>
  <si>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</si>
  <si>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</si>
  <si>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</si>
  <si>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</si>
  <si>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</si>
  <si>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</si>
  <si>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</si>
  <si>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</si>
  <si>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</si>
  <si>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</si>
  <si>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</si>
  <si>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</si>
  <si>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</si>
  <si>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</si>
  <si>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</si>
  <si>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</si>
  <si>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</si>
  <si>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</si>
  <si>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</si>
  <si>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</si>
  <si>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</si>
  <si>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</si>
  <si>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</si>
  <si>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</si>
  <si>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</si>
  <si>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</si>
  <si>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</si>
  <si>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</si>
  <si>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</si>
  <si>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</si>
  <si>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</si>
  <si>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</si>
  <si>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</si>
  <si>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</si>
  <si>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</si>
  <si>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</si>
  <si>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</si>
  <si>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</si>
  <si>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</si>
  <si>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</si>
  <si>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</si>
  <si>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</si>
  <si>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</si>
  <si>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</si>
  <si>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</si>
  <si>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</si>
  <si>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</si>
  <si>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</si>
  <si>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</si>
  <si>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</si>
  <si>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</si>
  <si>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</si>
  <si>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</si>
  <si>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</si>
  <si>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</si>
  <si>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</si>
  <si>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</si>
  <si>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</si>
  <si>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</si>
  <si>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</si>
  <si>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</si>
  <si>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</si>
  <si>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</si>
  <si>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</si>
  <si>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</si>
  <si>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</si>
  <si>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</si>
  <si>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</si>
  <si>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</si>
  <si>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</si>
  <si>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</si>
  <si>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</si>
  <si>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</si>
  <si>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</si>
  <si>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</si>
  <si>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</si>
  <si>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</si>
  <si>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</si>
  <si>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</si>
  <si>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</si>
  <si>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</si>
  <si>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</si>
  <si>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</si>
  <si>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</si>
  <si>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</si>
  <si>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</si>
  <si>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</si>
  <si>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</si>
  <si>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</si>
  <si>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</si>
  <si>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</si>
  <si>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</si>
  <si>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</si>
  <si>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</si>
  <si>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</si>
  <si>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</si>
  <si>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</si>
  <si>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</si>
  <si>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</si>
  <si>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</si>
  <si>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</si>
  <si>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</si>
  <si>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</si>
  <si>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</si>
  <si>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</si>
  <si>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</si>
  <si>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</si>
  <si>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</si>
  <si>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</si>
  <si>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</si>
  <si>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</si>
  <si>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</si>
  <si>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</si>
  <si>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</si>
  <si>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</si>
  <si>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</si>
  <si>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</si>
  <si>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</si>
  <si>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</si>
  <si>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</si>
  <si>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</si>
  <si>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</si>
  <si>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</si>
  <si>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</si>
  <si>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</si>
  <si>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</si>
  <si>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</si>
  <si>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</si>
  <si>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</si>
  <si>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</si>
  <si>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</si>
  <si>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</si>
  <si>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</si>
  <si>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</si>
  <si>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</si>
  <si>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</si>
  <si>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</si>
  <si>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</si>
  <si>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</si>
  <si>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</si>
  <si>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</si>
  <si>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</si>
  <si>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</si>
  <si>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</si>
  <si>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</si>
  <si>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</si>
  <si>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</si>
  <si>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</si>
  <si>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</si>
  <si>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</si>
  <si>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</si>
  <si>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</si>
  <si>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</si>
  <si>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</si>
  <si>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</si>
  <si>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</si>
  <si>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</si>
  <si>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</si>
  <si>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</si>
  <si>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</si>
  <si>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</si>
  <si>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</si>
  <si>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</si>
  <si>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</si>
  <si>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</si>
  <si>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</si>
  <si>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</si>
  <si>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</si>
  <si>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</si>
  <si>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</si>
  <si>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</si>
  <si>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</si>
  <si>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</si>
  <si>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</si>
  <si>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</si>
  <si>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</si>
  <si>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</si>
  <si>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</si>
  <si>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</si>
  <si>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</si>
  <si>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</si>
  <si>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</si>
  <si>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</si>
  <si>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</si>
  <si>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</si>
  <si>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</si>
  <si>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</si>
  <si>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</si>
  <si>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</si>
  <si>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</si>
  <si>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</si>
  <si>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</si>
  <si>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</si>
  <si>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</si>
  <si>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</si>
  <si>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</si>
  <si>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</si>
  <si>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</si>
  <si>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</si>
  <si>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</si>
  <si>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</si>
  <si>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</si>
  <si>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</si>
  <si>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</si>
  <si>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</si>
  <si>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</si>
  <si>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</si>
  <si>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</si>
  <si>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</si>
  <si>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</si>
  <si>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</si>
  <si>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</si>
  <si>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</si>
  <si>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</si>
  <si>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</si>
  <si>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</si>
  <si>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</si>
  <si>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</si>
  <si>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</si>
  <si>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</si>
  <si>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</si>
  <si>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</si>
  <si>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</si>
  <si>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</si>
  <si>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</si>
  <si>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</si>
  <si>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</si>
  <si>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</si>
  <si>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</si>
  <si>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</si>
  <si>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</si>
  <si>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</si>
  <si>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</si>
  <si>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</si>
  <si>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</si>
  <si>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</si>
  <si>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</si>
  <si>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</si>
  <si>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</si>
  <si>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</si>
  <si>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</si>
  <si>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</si>
  <si>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</si>
  <si>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</si>
  <si>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</si>
  <si>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</si>
  <si>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</si>
  <si>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</si>
  <si>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</si>
  <si>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</si>
  <si>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</si>
  <si>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</si>
  <si>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</si>
  <si>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</si>
  <si>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</si>
  <si>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</si>
  <si>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</si>
  <si>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</si>
  <si>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</si>
  <si>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</si>
  <si>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</si>
  <si>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</si>
  <si>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</si>
  <si>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</si>
  <si>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</si>
  <si>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</si>
  <si>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</si>
  <si>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</si>
  <si>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</si>
  <si>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</si>
  <si>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</si>
  <si>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</si>
  <si>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</si>
  <si>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</si>
  <si>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</si>
  <si>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</si>
  <si>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</si>
  <si>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</si>
  <si>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</si>
  <si>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</si>
  <si>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</si>
  <si>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</si>
  <si>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</si>
  <si>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</si>
  <si>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</si>
  <si>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</si>
  <si>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</si>
  <si>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</si>
  <si>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</si>
  <si>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</si>
  <si>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</si>
  <si>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</si>
  <si>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</si>
  <si>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</si>
  <si>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</si>
  <si>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</si>
  <si>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</si>
  <si>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</si>
  <si>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</si>
  <si>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</si>
  <si>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</si>
  <si>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</si>
  <si>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</si>
  <si>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</si>
  <si>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</si>
  <si>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</si>
  <si>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</si>
  <si>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</si>
  <si>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</si>
  <si>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</si>
  <si>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</si>
  <si>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</si>
  <si>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</si>
  <si>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</si>
  <si>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</si>
  <si>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</si>
  <si>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</si>
  <si>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</si>
  <si>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</si>
  <si>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</si>
  <si>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</si>
  <si>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</si>
  <si>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</si>
  <si>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</si>
  <si>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</si>
  <si>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</si>
  <si>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</si>
  <si>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</si>
  <si>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</si>
  <si>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</si>
  <si>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</si>
  <si>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</si>
  <si>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</si>
  <si>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</si>
  <si>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</si>
  <si>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</si>
  <si>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</si>
  <si>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</si>
  <si>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</si>
  <si>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</si>
  <si>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</si>
  <si>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</si>
  <si>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</si>
  <si>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</si>
  <si>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</si>
  <si>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</si>
  <si>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</si>
  <si>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</si>
  <si>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</si>
  <si>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</si>
  <si>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</si>
  <si>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</si>
  <si>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</si>
  <si>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</si>
  <si>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</si>
  <si>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</si>
  <si>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</si>
  <si>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</si>
  <si>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</si>
  <si>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</si>
  <si>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</si>
  <si>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</si>
  <si>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</si>
  <si>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</si>
  <si>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</si>
  <si>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</si>
  <si>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</si>
  <si>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</si>
  <si>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</si>
  <si>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</si>
  <si>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</si>
  <si>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</si>
  <si>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</si>
  <si>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</si>
  <si>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</si>
  <si>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</si>
  <si>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</si>
  <si>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</si>
  <si>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</si>
  <si>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</si>
  <si>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</si>
  <si>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</si>
  <si>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</si>
  <si>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</si>
  <si>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</si>
  <si>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</si>
  <si>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</si>
  <si>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</si>
  <si>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</si>
  <si>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</si>
  <si>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</si>
  <si>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</si>
  <si>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</si>
  <si>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</si>
  <si>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</si>
  <si>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</si>
  <si>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</si>
  <si>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</si>
  <si>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</si>
  <si>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</si>
  <si>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</si>
  <si>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</si>
  <si>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</si>
  <si>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</si>
  <si>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</si>
  <si>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</si>
  <si>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</si>
  <si>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</si>
  <si>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</si>
  <si>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</si>
  <si>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</si>
  <si>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</si>
  <si>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</si>
  <si>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</si>
  <si>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</si>
  <si>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</si>
  <si>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</si>
  <si>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</si>
  <si>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</si>
  <si>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</si>
  <si>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</si>
  <si>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</si>
  <si>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</si>
  <si>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</si>
  <si>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</si>
  <si>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</si>
  <si>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</si>
  <si>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</si>
  <si>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</si>
  <si>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</si>
  <si>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</si>
  <si>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</si>
  <si>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</si>
  <si>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</si>
  <si>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</si>
  <si>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</si>
  <si>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</si>
  <si>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</si>
  <si>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</si>
  <si>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</si>
  <si>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</si>
  <si>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</si>
  <si>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</si>
  <si>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</si>
  <si>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</si>
  <si>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</si>
  <si>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</si>
  <si>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</si>
  <si>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</si>
  <si>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</si>
  <si>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</si>
  <si>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</si>
  <si>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</si>
  <si>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</si>
  <si>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</si>
  <si>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</si>
  <si>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</si>
  <si>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</si>
  <si>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</si>
  <si>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</si>
  <si>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</si>
  <si>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</si>
  <si>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</si>
  <si>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</si>
  <si>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</si>
  <si>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</si>
  <si>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</si>
  <si>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</si>
  <si>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</si>
  <si>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</si>
  <si>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</si>
  <si>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</si>
  <si>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</si>
  <si>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</si>
  <si>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</si>
  <si>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</si>
  <si>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</si>
  <si>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</si>
  <si>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</si>
  <si>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</si>
  <si>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</si>
  <si>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</si>
  <si>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</si>
  <si>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</si>
  <si>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</si>
  <si>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</si>
  <si>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</si>
  <si>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</si>
  <si>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</si>
  <si>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</si>
  <si>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</si>
  <si>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</si>
  <si>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</si>
  <si>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</si>
  <si>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</si>
  <si>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</si>
  <si>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</si>
  <si>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</si>
  <si>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</si>
  <si>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</si>
  <si>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</si>
  <si>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</si>
  <si>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</si>
  <si>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</si>
  <si>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</si>
  <si>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</si>
  <si>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</si>
  <si>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</si>
  <si>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</si>
  <si>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</si>
  <si>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</si>
  <si>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</si>
  <si>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</si>
  <si>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</si>
  <si>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</si>
  <si>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</si>
  <si>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</si>
  <si>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</si>
  <si>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</si>
  <si>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</si>
  <si>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</si>
  <si>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</si>
  <si>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</si>
  <si>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</si>
  <si>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</si>
  <si>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</si>
  <si>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</si>
  <si>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</si>
  <si>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</si>
  <si>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</si>
  <si>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</si>
  <si>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</si>
  <si>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</si>
  <si>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</si>
  <si>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</si>
  <si>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</si>
  <si>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</si>
  <si>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</si>
  <si>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</si>
  <si>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</si>
  <si>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</si>
  <si>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</si>
  <si>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</si>
  <si>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</si>
  <si>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</si>
  <si>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</si>
  <si>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</si>
  <si>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</si>
  <si>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</si>
  <si>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</si>
  <si>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</si>
  <si>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</si>
  <si>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</si>
  <si>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</si>
  <si>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</si>
  <si>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</si>
  <si>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</si>
  <si>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</si>
  <si>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</si>
  <si>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</si>
  <si>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</si>
  <si>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</si>
  <si>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</si>
  <si>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</si>
  <si>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</si>
  <si>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</si>
  <si>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</si>
  <si>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</si>
  <si>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</si>
  <si>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</si>
  <si>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</si>
  <si>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</si>
  <si>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</si>
  <si>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</si>
  <si>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</si>
  <si>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</si>
  <si>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</si>
  <si>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</si>
  <si>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</si>
  <si>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</si>
  <si>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</si>
  <si>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</si>
  <si>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</si>
  <si>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</si>
  <si>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</si>
  <si>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</si>
  <si>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</si>
  <si>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</si>
  <si>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</si>
  <si>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</si>
  <si>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</si>
  <si>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</si>
  <si>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</si>
  <si>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</si>
  <si>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</si>
  <si>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</si>
  <si>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</si>
  <si>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</si>
  <si>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</si>
  <si>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</si>
  <si>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</si>
  <si>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</si>
  <si>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</si>
  <si>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</si>
  <si>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</si>
  <si>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</si>
  <si>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</si>
  <si>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</si>
  <si>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</si>
  <si>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</si>
  <si>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</si>
  <si>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</si>
  <si>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</si>
  <si>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</si>
  <si>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</si>
  <si>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</si>
  <si>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</si>
  <si>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</si>
  <si>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</si>
  <si>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</si>
  <si>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</si>
  <si>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</si>
  <si>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</si>
  <si>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</si>
  <si>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</si>
  <si>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</si>
  <si>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</si>
  <si>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</si>
  <si>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</si>
  <si>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</si>
  <si>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</si>
  <si>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</si>
  <si>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</si>
  <si>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</si>
  <si>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</si>
  <si>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</si>
  <si>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</si>
  <si>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</si>
  <si>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</si>
  <si>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</si>
  <si>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</si>
  <si>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</si>
  <si>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</si>
  <si>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</si>
  <si>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</si>
  <si>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</si>
  <si>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</si>
  <si>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</si>
  <si>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</si>
  <si>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</si>
  <si>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</si>
  <si>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</si>
  <si>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</si>
  <si>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</si>
  <si>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</si>
  <si>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</si>
  <si>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</si>
  <si>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</si>
  <si>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</si>
  <si>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</si>
  <si>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</si>
  <si>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</si>
  <si>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</si>
  <si>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</si>
  <si>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</si>
  <si>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</si>
  <si>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</si>
  <si>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</si>
  <si>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</si>
  <si>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</si>
  <si>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</si>
  <si>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</si>
  <si>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</si>
  <si>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</si>
  <si>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</si>
  <si>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</si>
  <si>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</si>
  <si>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</si>
  <si>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</si>
  <si>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</si>
  <si>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</si>
  <si>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</si>
  <si>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</si>
  <si>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</si>
  <si>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</si>
  <si>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</si>
  <si>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</si>
  <si>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</si>
  <si>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</si>
  <si>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</si>
  <si>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</si>
  <si>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</si>
  <si>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</si>
  <si>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</si>
  <si>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</si>
  <si>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</si>
  <si>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</si>
  <si>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</si>
  <si>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</si>
  <si>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</si>
  <si>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</si>
  <si>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</si>
  <si>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</si>
  <si>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</si>
  <si>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</si>
  <si>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</si>
  <si>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</si>
  <si>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</si>
  <si>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</si>
  <si>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</si>
  <si>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</si>
  <si>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</si>
  <si>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</si>
  <si>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</si>
  <si>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</si>
  <si>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</si>
  <si>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</si>
  <si>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</si>
  <si>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</si>
  <si>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</si>
  <si>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</si>
  <si>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</si>
  <si>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</si>
  <si>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</si>
  <si>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</si>
  <si>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</si>
  <si>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</si>
  <si>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</si>
  <si>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</si>
  <si>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</si>
  <si>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</si>
  <si>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</si>
  <si>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</si>
  <si>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</si>
  <si>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</si>
  <si>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</si>
  <si>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</si>
  <si>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</si>
  <si>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</si>
  <si>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</si>
  <si>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</si>
  <si>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</si>
  <si>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</si>
  <si>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</si>
  <si>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</si>
  <si>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</si>
  <si>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</si>
  <si>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</si>
  <si>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</si>
  <si>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</si>
  <si>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</si>
  <si>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</si>
  <si>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</si>
  <si>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</si>
  <si>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</si>
  <si>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</si>
  <si>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</si>
  <si>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</si>
  <si>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</si>
  <si>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</si>
  <si>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</si>
  <si>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</si>
  <si>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</si>
  <si>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</si>
  <si>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</si>
  <si>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</si>
  <si>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</si>
  <si>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</si>
  <si>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</si>
  <si>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</si>
  <si>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</si>
  <si>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</si>
  <si>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</si>
  <si>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</si>
  <si>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</si>
  <si>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</si>
  <si>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</si>
  <si>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</si>
  <si>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</si>
  <si>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</si>
  <si>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</si>
  <si>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</si>
  <si>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</si>
  <si>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</si>
  <si>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</si>
  <si>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</si>
  <si>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</si>
  <si>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</si>
  <si>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</si>
  <si>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</si>
  <si>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</si>
  <si>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</si>
  <si>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</si>
  <si>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</si>
  <si>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</si>
  <si>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</si>
  <si>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</si>
  <si>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</si>
  <si>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</si>
  <si>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</si>
  <si>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</si>
  <si>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</si>
  <si>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</si>
  <si>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</si>
  <si>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</si>
  <si>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</si>
  <si>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</si>
  <si>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</si>
  <si>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</si>
  <si>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</si>
  <si>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</si>
  <si>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</si>
  <si>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</si>
  <si>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</si>
  <si>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</si>
  <si>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</si>
  <si>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</si>
  <si>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</si>
  <si>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</si>
  <si>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</si>
  <si>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</si>
  <si>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</si>
  <si>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</si>
  <si>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</si>
  <si>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</si>
  <si>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</si>
  <si>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</si>
  <si>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</si>
  <si>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</si>
  <si>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</si>
  <si>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</si>
  <si>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</si>
  <si>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</si>
  <si>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</si>
  <si>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</si>
  <si>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</si>
  <si>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</si>
  <si>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</si>
  <si>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</si>
  <si>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</si>
  <si>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</si>
  <si>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</si>
  <si>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</si>
  <si>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</si>
  <si>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</si>
  <si>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</si>
  <si>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</si>
  <si>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</si>
  <si>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</si>
  <si>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</si>
  <si>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</si>
  <si>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</si>
  <si>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</si>
  <si>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</si>
  <si>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</si>
  <si>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</si>
  <si>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</si>
  <si>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</si>
  <si>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</si>
  <si>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</si>
  <si>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</si>
  <si>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</si>
  <si>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</si>
  <si>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</si>
  <si>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</si>
  <si>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</si>
  <si>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</si>
  <si>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</si>
  <si>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</si>
  <si>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</si>
  <si>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</si>
  <si>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</si>
  <si>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</si>
  <si>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</si>
  <si>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</si>
  <si>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</si>
  <si>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</si>
  <si>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</si>
  <si>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</si>
  <si>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</si>
  <si>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</si>
  <si>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</si>
  <si>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</si>
  <si>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</si>
  <si>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</si>
  <si>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</si>
  <si>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</si>
  <si>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</si>
  <si>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</si>
  <si>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</si>
  <si>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</si>
  <si>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</si>
  <si>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</si>
  <si>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</si>
  <si>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</si>
  <si>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</si>
  <si>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</si>
  <si>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</si>
  <si>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</si>
  <si>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</si>
  <si>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</si>
  <si>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</si>
  <si>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</si>
  <si>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</si>
  <si>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</si>
  <si>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</si>
  <si>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</si>
  <si>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</si>
  <si>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</si>
  <si>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</si>
  <si>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</si>
  <si>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</si>
  <si>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</si>
  <si>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</si>
  <si>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</si>
  <si>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</si>
  <si>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</si>
  <si>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</si>
  <si>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</si>
  <si>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</si>
  <si>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</si>
  <si>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</si>
  <si>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</si>
  <si>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</si>
  <si>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</si>
  <si>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</si>
  <si>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</si>
  <si>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</si>
  <si>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</si>
  <si>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</si>
  <si>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</si>
  <si>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</si>
  <si>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</si>
  <si>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</si>
  <si>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</si>
  <si>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</si>
  <si>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</si>
  <si>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</si>
  <si>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</si>
  <si>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</si>
  <si>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</si>
  <si>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</si>
  <si>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</si>
  <si>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</si>
  <si>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</si>
  <si>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</si>
  <si>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</si>
  <si>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</si>
  <si>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</si>
  <si>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</si>
  <si>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</si>
  <si>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</si>
  <si>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</si>
  <si>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</si>
  <si>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</si>
  <si>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</si>
  <si>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</si>
  <si>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</si>
  <si>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</si>
  <si>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</si>
  <si>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</si>
  <si>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</si>
  <si>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</si>
  <si>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</si>
  <si>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</si>
  <si>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</si>
  <si>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</si>
  <si>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</si>
  <si>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</si>
  <si>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</si>
  <si>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</si>
  <si>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</si>
  <si>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</si>
  <si>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</si>
  <si>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</si>
  <si>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</si>
  <si>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</si>
  <si>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</si>
  <si>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</si>
  <si>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</si>
  <si>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</si>
  <si>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</si>
  <si>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</si>
  <si>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</si>
  <si>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</si>
  <si>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</si>
  <si>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</si>
  <si>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</si>
  <si>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</si>
  <si>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</si>
  <si>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</si>
  <si>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</si>
  <si>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</si>
  <si>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</si>
  <si>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</si>
  <si>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</si>
  <si>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</si>
  <si>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</si>
  <si>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</si>
  <si>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</si>
  <si>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</si>
  <si>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</si>
  <si>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</si>
  <si>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</si>
  <si>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</si>
  <si>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</si>
  <si>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</si>
  <si>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</si>
  <si>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</si>
  <si>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</si>
  <si>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</si>
  <si>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</si>
  <si>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</si>
  <si>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</si>
  <si>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</si>
  <si>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</si>
  <si>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</si>
  <si>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</si>
  <si>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</si>
  <si>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</si>
  <si>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</si>
  <si>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</si>
  <si>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</si>
  <si>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</si>
  <si>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</si>
  <si>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</si>
  <si>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</si>
  <si>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</si>
  <si>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</si>
  <si>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</si>
  <si>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</si>
  <si>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</si>
  <si>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</si>
  <si>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</si>
  <si>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</si>
  <si>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</si>
  <si>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</si>
  <si>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</si>
  <si>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</si>
  <si>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</si>
  <si>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</si>
  <si>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</si>
  <si>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</si>
  <si>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</si>
  <si>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</si>
  <si>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</si>
  <si>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</si>
  <si>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</si>
  <si>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</si>
  <si>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</si>
  <si>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</si>
  <si>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</si>
  <si>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</si>
  <si>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</si>
  <si>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</si>
  <si>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</si>
  <si>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</si>
  <si>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</si>
  <si>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</si>
  <si>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</si>
  <si>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</si>
  <si>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</si>
  <si>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</si>
  <si>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</si>
  <si>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</si>
  <si>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</si>
  <si>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</si>
  <si>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</si>
  <si>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</si>
  <si>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</si>
  <si>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</si>
  <si>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</si>
  <si>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</si>
  <si>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</si>
  <si>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</si>
  <si>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</si>
  <si>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</si>
  <si>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</si>
  <si>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</si>
  <si>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</si>
  <si>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</si>
  <si>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</si>
  <si>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</si>
  <si>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</si>
  <si>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</si>
  <si>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</si>
  <si>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</si>
  <si>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</si>
  <si>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</si>
  <si>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</si>
  <si>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</si>
  <si>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</si>
  <si>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</si>
  <si>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</si>
  <si>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</si>
  <si>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</si>
  <si>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</si>
  <si>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</si>
  <si>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</si>
  <si>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</si>
  <si>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</si>
  <si>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</si>
  <si>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</si>
  <si>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</si>
  <si>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</si>
  <si>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</si>
  <si>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</si>
  <si>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</si>
  <si>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</si>
  <si>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</si>
  <si>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</si>
  <si>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</si>
  <si>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</si>
  <si>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</si>
  <si>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</si>
  <si>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</si>
  <si>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</si>
  <si>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</si>
  <si>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</si>
  <si>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</si>
  <si>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</si>
  <si>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</si>
  <si>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</si>
  <si>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</si>
  <si>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</si>
  <si>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</si>
  <si>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</si>
  <si>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</si>
  <si>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</si>
  <si>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</si>
  <si>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</si>
  <si>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</si>
  <si>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</si>
  <si>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</si>
  <si>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</si>
  <si>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</si>
  <si>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</si>
  <si>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</si>
  <si>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</si>
  <si>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</si>
  <si>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</si>
  <si>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</si>
  <si>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</si>
  <si>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</si>
  <si>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</si>
  <si>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</si>
  <si>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</si>
  <si>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</si>
  <si>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</si>
  <si>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</si>
  <si>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</si>
  <si>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</si>
  <si>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</si>
  <si>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</si>
  <si>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</si>
  <si>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</si>
  <si>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</si>
  <si>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</si>
  <si>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</si>
  <si>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</si>
  <si>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</si>
  <si>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</si>
  <si>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</si>
  <si>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</si>
  <si>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</si>
  <si>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</si>
  <si>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</si>
  <si>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</si>
  <si>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</si>
  <si>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</si>
  <si>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</si>
  <si>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</si>
  <si>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</si>
  <si>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</si>
  <si>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</si>
  <si>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</si>
  <si>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</si>
  <si>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</si>
  <si>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</si>
  <si>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</si>
  <si>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</si>
  <si>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</si>
  <si>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</si>
  <si>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</si>
  <si>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</si>
  <si>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</si>
  <si>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</si>
  <si>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</si>
  <si>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</si>
  <si>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</si>
  <si>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</si>
  <si>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</si>
  <si>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</si>
  <si>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</si>
  <si>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</si>
  <si>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</si>
  <si>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</si>
  <si>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</si>
  <si>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</si>
  <si>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</si>
  <si>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</si>
  <si>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</si>
  <si>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</si>
  <si>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</si>
  <si>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</si>
  <si>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</si>
  <si>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</si>
  <si>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</si>
  <si>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</si>
  <si>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</si>
  <si>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</si>
  <si>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</si>
  <si>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</si>
  <si>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</si>
  <si>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</si>
  <si>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</si>
  <si>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</si>
  <si>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</si>
  <si>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</si>
  <si>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</si>
  <si>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</si>
  <si>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</si>
  <si>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</si>
  <si>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</si>
  <si>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</si>
  <si>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</si>
  <si>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</si>
  <si>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</si>
  <si>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</si>
  <si>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</si>
  <si>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</si>
  <si>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</si>
  <si>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</si>
  <si>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</si>
  <si>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</si>
  <si>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</si>
  <si>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</si>
  <si>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</si>
  <si>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</si>
  <si>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</si>
  <si>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</si>
  <si>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</si>
  <si>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</si>
  <si>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</si>
  <si>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</si>
  <si>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</si>
  <si>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</si>
  <si>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</si>
  <si>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</si>
  <si>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</si>
  <si>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</si>
  <si>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</si>
  <si>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</si>
  <si>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</si>
  <si>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</si>
  <si>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</si>
  <si>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</si>
  <si>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</si>
  <si>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</si>
  <si>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</si>
  <si>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</si>
  <si>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</si>
  <si>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</si>
  <si>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</si>
  <si>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</si>
  <si>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</si>
  <si>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</si>
  <si>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</si>
  <si>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</si>
  <si>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</si>
  <si>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</si>
  <si>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</si>
  <si>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</si>
  <si>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</si>
  <si>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</si>
  <si>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</si>
  <si>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</si>
  <si>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</si>
  <si>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</si>
  <si>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</si>
  <si>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</si>
  <si>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</si>
  <si>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</si>
  <si>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</si>
  <si>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</si>
  <si>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</si>
  <si>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</si>
  <si>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</si>
  <si>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</si>
  <si>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</si>
  <si>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</si>
  <si>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</si>
  <si>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</si>
  <si>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</si>
  <si>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</si>
  <si>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</si>
  <si>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</si>
  <si>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</si>
  <si>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</si>
  <si>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</si>
  <si>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</si>
  <si>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</si>
  <si>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</si>
  <si>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</si>
  <si>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</si>
  <si>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</si>
  <si>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</si>
  <si>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</si>
  <si>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</si>
  <si>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</si>
  <si>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</si>
  <si>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</si>
  <si>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</si>
  <si>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</si>
  <si>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</si>
  <si>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</si>
  <si>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</si>
  <si>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</si>
  <si>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</si>
  <si>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</si>
  <si>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</si>
  <si>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</si>
  <si>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</si>
  <si>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</si>
  <si>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</si>
  <si>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</si>
  <si>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</si>
  <si>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</si>
  <si>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</si>
  <si>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</si>
  <si>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</si>
  <si>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</si>
  <si>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</si>
  <si>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</si>
  <si>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</si>
  <si>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</si>
  <si>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</si>
  <si>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</si>
  <si>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</si>
  <si>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</si>
  <si>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</si>
  <si>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</si>
  <si>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</si>
  <si>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</si>
  <si>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</si>
  <si>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</si>
  <si>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</si>
  <si>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</si>
  <si>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</si>
  <si>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</si>
  <si>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</si>
  <si>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</si>
  <si>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</si>
  <si>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</si>
  <si>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</si>
  <si>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</si>
  <si>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</si>
  <si>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</si>
  <si>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</si>
  <si>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</si>
  <si>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</si>
  <si>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</si>
  <si>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</si>
  <si>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</si>
  <si>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</si>
  <si>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</si>
  <si>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</si>
  <si>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</si>
  <si>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</si>
  <si>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</si>
  <si>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</si>
  <si>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</si>
  <si>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</si>
  <si>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</si>
  <si>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</si>
  <si>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</si>
  <si>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</si>
  <si>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</si>
  <si>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</si>
  <si>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</si>
  <si>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</si>
  <si>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</si>
  <si>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</si>
  <si>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</si>
  <si>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</si>
  <si>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</si>
  <si>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</si>
  <si>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</si>
  <si>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</si>
  <si>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</si>
  <si>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</si>
  <si>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</si>
  <si>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</si>
  <si>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</si>
  <si>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</si>
  <si>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</si>
  <si>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</si>
  <si>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</si>
  <si>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</si>
  <si>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</si>
  <si>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</si>
  <si>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</si>
  <si>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</si>
  <si>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</si>
  <si>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</si>
  <si>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</si>
  <si>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</si>
  <si>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</si>
  <si>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</si>
  <si>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</si>
  <si>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</si>
  <si>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</si>
  <si>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</si>
  <si>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</si>
  <si>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</si>
  <si>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</si>
  <si>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</si>
  <si>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</si>
  <si>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</si>
  <si>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</si>
  <si>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</si>
  <si>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</si>
  <si>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</si>
  <si>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</si>
  <si>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</si>
  <si>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</si>
  <si>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</si>
  <si>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</si>
  <si>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</si>
  <si>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</si>
  <si>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</si>
  <si>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</si>
  <si>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</si>
  <si>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</si>
  <si>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</si>
  <si>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</si>
  <si>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</si>
  <si>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</si>
  <si>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</si>
  <si>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</si>
  <si>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</si>
  <si>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</si>
  <si>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</si>
  <si>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</si>
  <si>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</si>
  <si>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</si>
  <si>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</si>
  <si>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</si>
  <si>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</si>
  <si>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</si>
  <si>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</si>
  <si>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</si>
  <si>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</si>
  <si>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</si>
  <si>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</si>
  <si>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</si>
  <si>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</si>
  <si>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</si>
  <si>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</si>
  <si>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</si>
  <si>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</si>
  <si>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</si>
  <si>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</si>
  <si>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</si>
  <si>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</si>
  <si>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</si>
  <si>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</si>
  <si>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</si>
  <si>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</si>
  <si>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</si>
  <si>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</si>
  <si>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</si>
  <si>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</si>
  <si>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</si>
  <si>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</si>
  <si>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</si>
  <si>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</si>
  <si>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</si>
  <si>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</si>
  <si>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</si>
  <si>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</si>
  <si>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</si>
  <si>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</si>
  <si>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</si>
  <si>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</si>
  <si>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</si>
  <si>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</si>
  <si>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</si>
  <si>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</si>
  <si>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</si>
  <si>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</si>
  <si>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</si>
  <si>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</si>
  <si>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</si>
  <si>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</si>
  <si>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</si>
  <si>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</si>
  <si>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</si>
  <si>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</si>
  <si>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</si>
  <si>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</si>
  <si>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</si>
  <si>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</si>
  <si>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</si>
  <si>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</si>
  <si>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</si>
  <si>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</si>
  <si>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</si>
  <si>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</si>
  <si>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</si>
  <si>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</si>
  <si>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</si>
  <si>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</si>
  <si>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</si>
  <si>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</si>
  <si>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</si>
  <si>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</si>
  <si>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</si>
  <si>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</si>
  <si>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</si>
  <si>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</si>
  <si>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</si>
  <si>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</si>
  <si>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</si>
  <si>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</si>
  <si>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</si>
  <si>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</si>
  <si>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</si>
  <si>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</si>
  <si>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</si>
  <si>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</si>
  <si>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</si>
  <si>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</si>
  <si>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</si>
  <si>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</si>
  <si>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</si>
  <si>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</si>
  <si>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</si>
  <si>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</si>
  <si>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</si>
  <si>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</si>
  <si>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</si>
  <si>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</si>
  <si>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</si>
  <si>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</si>
  <si>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</si>
  <si>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</si>
  <si>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</si>
  <si>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</si>
  <si>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</si>
  <si>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</si>
  <si>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</si>
  <si>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</si>
  <si>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</si>
  <si>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</si>
  <si>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</si>
  <si>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</si>
  <si>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</si>
  <si>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</si>
  <si>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</si>
  <si>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</si>
  <si>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</si>
  <si>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</si>
  <si>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</si>
  <si>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</si>
  <si>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</si>
  <si>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</si>
  <si>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</si>
  <si>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</si>
  <si>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</si>
  <si>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</si>
  <si>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</si>
  <si>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</si>
  <si>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</si>
  <si>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</si>
  <si>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</si>
  <si>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</si>
  <si>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</si>
  <si>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</si>
  <si>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</si>
  <si>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</si>
  <si>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</si>
  <si>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</si>
  <si>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</si>
  <si>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</si>
  <si>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</si>
  <si>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</si>
  <si>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</si>
  <si>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</si>
  <si>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</si>
  <si>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</si>
  <si>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</si>
  <si>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</si>
  <si>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</si>
  <si>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</si>
  <si>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</si>
  <si>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</si>
  <si>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</si>
  <si>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</si>
  <si>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</si>
  <si>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</si>
  <si>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</si>
  <si>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</si>
  <si>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</si>
  <si>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</si>
  <si>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</si>
  <si>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</si>
  <si>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</si>
  <si>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</si>
  <si>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</si>
  <si>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</si>
  <si>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</si>
  <si>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</si>
  <si>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</si>
  <si>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</si>
  <si>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</si>
  <si>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</si>
  <si>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</si>
  <si>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</si>
  <si>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</si>
  <si>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</si>
  <si>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</si>
  <si>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</si>
  <si>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</si>
  <si>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</si>
  <si>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</si>
  <si>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</si>
  <si>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</si>
  <si>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</si>
  <si>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</si>
  <si>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</si>
  <si>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</si>
  <si>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</si>
  <si>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</si>
  <si>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</si>
  <si>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</si>
  <si>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</si>
  <si>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</si>
  <si>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</si>
  <si>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</si>
  <si>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</si>
  <si>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</si>
  <si>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</si>
  <si>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</si>
  <si>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</si>
  <si>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</si>
  <si>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</si>
  <si>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</si>
  <si>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</si>
  <si>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</si>
  <si>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</si>
  <si>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</si>
  <si>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</si>
  <si>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</si>
  <si>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</si>
  <si>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</si>
  <si>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</si>
  <si>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</si>
  <si>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</si>
  <si>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</si>
  <si>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</si>
  <si>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</si>
  <si>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</si>
  <si>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</si>
  <si>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</si>
  <si>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</si>
  <si>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</si>
  <si>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</si>
  <si>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</si>
  <si>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</si>
  <si>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</si>
  <si>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</si>
  <si>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</si>
  <si>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</si>
  <si>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</si>
  <si>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</si>
  <si>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</si>
  <si>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</si>
  <si>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</si>
  <si>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</si>
  <si>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</si>
  <si>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</si>
  <si>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</si>
  <si>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</si>
  <si>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</si>
  <si>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</si>
  <si>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</si>
  <si>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</si>
  <si>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</si>
  <si>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</si>
  <si>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</si>
  <si>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</si>
  <si>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</si>
  <si>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</si>
  <si>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</si>
  <si>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</si>
  <si>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</si>
  <si>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</si>
  <si>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</si>
  <si>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</si>
  <si>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</si>
  <si>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</si>
  <si>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</si>
  <si>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</si>
  <si>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</si>
  <si>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</si>
  <si>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</si>
  <si>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</si>
  <si>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</si>
  <si>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</si>
  <si>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</si>
  <si>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</si>
  <si>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</si>
  <si>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</si>
  <si>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</si>
  <si>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</si>
  <si>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</si>
  <si>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</si>
  <si>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</si>
  <si>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</si>
  <si>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</si>
  <si>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</si>
  <si>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</si>
  <si>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</si>
  <si>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</si>
  <si>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</si>
  <si>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</si>
  <si>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</si>
  <si>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</si>
  <si>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</si>
  <si>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</si>
  <si>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</si>
  <si>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</si>
  <si>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</si>
  <si>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</si>
  <si>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</si>
  <si>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</si>
  <si>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</si>
  <si>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</si>
  <si>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</si>
  <si>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</si>
  <si>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</si>
  <si>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</si>
  <si>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</si>
  <si>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</si>
  <si>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</si>
  <si>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</si>
  <si>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</si>
  <si>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</si>
  <si>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</si>
  <si>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</si>
  <si>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</si>
  <si>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</si>
  <si>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</si>
  <si>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</si>
  <si>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</si>
  <si>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</si>
  <si>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</si>
  <si>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</si>
  <si>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</si>
  <si>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</si>
  <si>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</si>
  <si>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</si>
  <si>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</si>
  <si>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</si>
  <si>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</si>
  <si>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</si>
  <si>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</si>
  <si>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</si>
  <si>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</si>
  <si>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</si>
  <si>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</si>
  <si>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</si>
  <si>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</si>
  <si>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</si>
  <si>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</si>
  <si>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</si>
  <si>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</si>
  <si>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</si>
  <si>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</si>
  <si>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</si>
  <si>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</si>
  <si>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</si>
  <si>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</si>
  <si>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</si>
  <si>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</si>
  <si>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</si>
  <si>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</si>
  <si>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</si>
  <si>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</si>
  <si>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</si>
  <si>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</si>
  <si>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</si>
  <si>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</si>
  <si>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</si>
  <si>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</si>
  <si>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</si>
  <si>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</si>
  <si>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</si>
  <si>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</si>
  <si>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</si>
  <si>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</si>
  <si>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</si>
  <si>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</si>
  <si>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</si>
  <si>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</si>
  <si>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</si>
  <si>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</si>
  <si>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</si>
  <si>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</si>
  <si>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</si>
  <si>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</si>
  <si>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</si>
  <si>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</si>
  <si>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</si>
  <si>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</si>
  <si>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</si>
  <si>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</si>
  <si>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</si>
  <si>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</si>
  <si>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</si>
  <si>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</si>
  <si>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</si>
  <si>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</si>
  <si>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</si>
  <si>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</si>
  <si>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</si>
  <si>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</si>
  <si>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</si>
  <si>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</si>
  <si>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</si>
  <si>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</si>
  <si>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</si>
  <si>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</si>
  <si>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</si>
  <si>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</si>
  <si>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</si>
  <si>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</si>
  <si>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</si>
  <si>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</si>
  <si>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</si>
  <si>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</si>
  <si>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</si>
  <si>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</si>
  <si>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</si>
  <si>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</si>
  <si>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</si>
  <si>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</si>
  <si>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</si>
  <si>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</si>
  <si>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</si>
  <si>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</si>
  <si>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</si>
  <si>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</si>
  <si>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</si>
  <si>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</si>
  <si>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</si>
  <si>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</si>
  <si>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</si>
  <si>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</si>
  <si>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</si>
  <si>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</si>
  <si>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</si>
  <si>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</si>
  <si>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</si>
  <si>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</si>
  <si>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</si>
  <si>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</si>
  <si>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</si>
  <si>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</si>
  <si>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</si>
  <si>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</si>
  <si>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</si>
  <si>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</si>
  <si>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</si>
  <si>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</si>
  <si>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</si>
  <si>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</si>
  <si>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</si>
  <si>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</si>
  <si>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</si>
  <si>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</si>
  <si>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</si>
  <si>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</si>
  <si>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</si>
  <si>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</si>
  <si>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</si>
  <si>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</si>
  <si>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</si>
  <si>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</si>
  <si>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</si>
  <si>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</si>
  <si>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</si>
  <si>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</si>
  <si>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</si>
  <si>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</si>
  <si>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</si>
  <si>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</si>
  <si>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</si>
  <si>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</si>
  <si>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</si>
  <si>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</si>
  <si>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</si>
  <si>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</si>
  <si>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</si>
  <si>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</si>
  <si>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</si>
  <si>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</si>
  <si>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</si>
  <si>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</si>
  <si>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</si>
  <si>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</si>
  <si>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</si>
  <si>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</si>
  <si>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</si>
  <si>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</si>
  <si>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</si>
  <si>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</si>
  <si>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</si>
  <si>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</si>
  <si>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</si>
  <si>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</si>
  <si>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</si>
  <si>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</si>
  <si>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</si>
  <si>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</si>
  <si>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</si>
  <si>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</si>
  <si>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</si>
  <si>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</si>
  <si>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</si>
  <si>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</si>
  <si>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</si>
  <si>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</si>
  <si>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</si>
  <si>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</si>
  <si>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</si>
  <si>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</si>
  <si>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</si>
  <si>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</si>
  <si>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</si>
  <si>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</si>
  <si>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</si>
  <si>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</si>
  <si>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</si>
  <si>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</si>
  <si>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</si>
  <si>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</si>
  <si>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</si>
  <si>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</si>
  <si>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</si>
  <si>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</si>
  <si>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</si>
  <si>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</si>
  <si>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</si>
  <si>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</si>
  <si>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</si>
  <si>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</si>
  <si>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</si>
  <si>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</si>
  <si>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</si>
  <si>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</si>
  <si>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</si>
  <si>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</si>
  <si>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</si>
  <si>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</si>
  <si>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</si>
  <si>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</si>
  <si>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</si>
  <si>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</si>
  <si>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</si>
  <si>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</si>
  <si>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</si>
  <si>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</si>
  <si>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</si>
  <si>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</si>
  <si>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</si>
  <si>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</si>
  <si>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</si>
  <si>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</si>
  <si>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</si>
  <si>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</si>
  <si>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</si>
  <si>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</si>
  <si>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</si>
  <si>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</si>
  <si>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</si>
  <si>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</si>
  <si>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</si>
  <si>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</si>
  <si>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</si>
  <si>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</si>
  <si>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</si>
  <si>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</si>
  <si>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</si>
  <si>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</si>
  <si>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</si>
  <si>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</si>
  <si>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</si>
  <si>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</si>
  <si>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</si>
  <si>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</si>
  <si>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</si>
  <si>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</si>
  <si>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</si>
  <si>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</si>
  <si>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</si>
  <si>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</si>
  <si>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</si>
  <si>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</si>
  <si>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</si>
  <si>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</si>
  <si>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</si>
  <si>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</si>
  <si>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</si>
  <si>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</si>
  <si>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</si>
  <si>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</si>
  <si>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</si>
  <si>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</si>
  <si>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</si>
  <si>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</si>
  <si>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</si>
  <si>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</si>
  <si>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</si>
  <si>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</si>
  <si>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</si>
  <si>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</si>
  <si>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</si>
  <si>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</si>
  <si>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</si>
  <si>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</si>
  <si>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</si>
  <si>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</si>
  <si>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</si>
  <si>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</si>
  <si>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</si>
  <si>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</si>
  <si>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</si>
  <si>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</si>
  <si>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</si>
  <si>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</si>
  <si>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</si>
  <si>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</si>
  <si>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</si>
  <si>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</si>
  <si>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</si>
  <si>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</si>
  <si>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</si>
  <si>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</si>
  <si>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</si>
  <si>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</si>
  <si>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</si>
  <si>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</si>
  <si>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</si>
  <si>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</si>
  <si>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</si>
  <si>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</si>
  <si>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</si>
  <si>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</si>
  <si>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</si>
  <si>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</si>
  <si>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</si>
  <si>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</si>
  <si>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</si>
  <si>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</si>
  <si>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</si>
  <si>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</si>
  <si>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</si>
  <si>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</si>
  <si>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</si>
  <si>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</si>
  <si>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</si>
  <si>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</si>
  <si>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</si>
  <si>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</si>
  <si>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</si>
  <si>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</si>
  <si>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</si>
  <si>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</si>
  <si>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</si>
  <si>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</si>
  <si>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</si>
  <si>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</si>
  <si>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</si>
  <si>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</si>
  <si>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</si>
  <si>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</si>
  <si>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</si>
  <si>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</si>
  <si>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</si>
  <si>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</si>
  <si>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</si>
  <si>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</si>
  <si>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</si>
  <si>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</si>
  <si>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</si>
  <si>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</si>
  <si>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</si>
  <si>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</si>
  <si>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</si>
  <si>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</si>
  <si>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</si>
  <si>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</si>
  <si>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</si>
  <si>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</si>
  <si>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</si>
  <si>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</si>
  <si>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</si>
  <si>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</si>
  <si>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</si>
  <si>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</si>
  <si>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</si>
  <si>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</si>
  <si>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</si>
  <si>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</si>
  <si>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</si>
  <si>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</si>
  <si>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</si>
  <si>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</si>
  <si>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</si>
  <si>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</si>
  <si>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</si>
  <si>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</si>
  <si>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</si>
  <si>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</si>
  <si>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</si>
  <si>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</si>
  <si>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</si>
  <si>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</si>
  <si>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</si>
  <si>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</si>
  <si>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</si>
  <si>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</si>
  <si>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</si>
  <si>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</si>
  <si>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</si>
  <si>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</si>
  <si>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</si>
  <si>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</si>
  <si>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</si>
  <si>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</si>
  <si>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</si>
  <si>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</si>
  <si>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</si>
  <si>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</si>
  <si>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</si>
  <si>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</si>
  <si>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</si>
  <si>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</si>
  <si>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</si>
  <si>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</si>
  <si>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</si>
  <si>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</si>
  <si>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</si>
  <si>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</si>
  <si>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</si>
  <si>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</si>
  <si>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</si>
  <si>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</si>
  <si>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</si>
  <si>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</si>
  <si>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</si>
  <si>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</si>
  <si>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</si>
  <si>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</si>
  <si>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</si>
  <si>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</si>
  <si>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</si>
  <si>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</si>
  <si>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</si>
  <si>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</si>
  <si>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</si>
  <si>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</si>
  <si>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</si>
  <si>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</si>
  <si>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</si>
  <si>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</si>
  <si>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</si>
  <si>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</si>
  <si>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</si>
  <si>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</si>
  <si>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</si>
  <si>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</si>
  <si>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</si>
  <si>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</si>
  <si>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</si>
  <si>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</si>
  <si>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</si>
  <si>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</si>
  <si>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</si>
  <si>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</si>
  <si>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</si>
  <si>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</si>
  <si>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</si>
  <si>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</si>
  <si>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</si>
  <si>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</si>
  <si>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</si>
  <si>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</si>
  <si>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</si>
  <si>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</si>
  <si>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</si>
  <si>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</si>
  <si>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</si>
  <si>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</si>
  <si>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</si>
  <si>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</si>
  <si>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</si>
  <si>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</si>
  <si>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</si>
  <si>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</si>
  <si>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</si>
  <si>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</si>
  <si>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</si>
  <si>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</si>
  <si>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</si>
  <si>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</si>
  <si>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</si>
  <si>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</si>
  <si>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</si>
  <si>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</si>
  <si>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</si>
  <si>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</si>
  <si>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</si>
  <si>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</si>
  <si>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</si>
  <si>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</si>
  <si>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</si>
  <si>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</si>
  <si>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</si>
  <si>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</si>
  <si>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</si>
  <si>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</si>
  <si>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</si>
  <si>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</si>
  <si>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</si>
  <si>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</si>
  <si>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</si>
  <si>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</si>
  <si>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</si>
  <si>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</si>
  <si>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</si>
  <si>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</si>
  <si>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</si>
  <si>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</si>
  <si>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</si>
  <si>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</si>
  <si>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</si>
  <si>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</si>
  <si>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</si>
  <si>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</si>
  <si>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</si>
  <si>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</si>
  <si>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</si>
  <si>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</si>
  <si>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</si>
  <si>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</si>
  <si>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</si>
  <si>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</si>
  <si>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</si>
  <si>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</si>
  <si>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</si>
  <si>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</si>
  <si>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</si>
  <si>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</si>
  <si>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</si>
  <si>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</si>
  <si>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</si>
  <si>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</si>
  <si>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</si>
  <si>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</si>
  <si>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</si>
  <si>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</si>
  <si>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</si>
  <si>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</si>
  <si>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</si>
  <si>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</si>
  <si>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</si>
  <si>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</si>
  <si>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</si>
  <si>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</si>
  <si>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</si>
  <si>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</si>
  <si>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</si>
  <si>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</si>
  <si>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</si>
  <si>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</si>
  <si>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</si>
  <si>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</si>
  <si>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</si>
  <si>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</si>
  <si>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</si>
  <si>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</si>
  <si>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</si>
  <si>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</si>
  <si>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</si>
  <si>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</si>
  <si>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</si>
  <si>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</si>
  <si>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</si>
  <si>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</si>
  <si>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</si>
  <si>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</si>
  <si>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</si>
  <si>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</si>
  <si>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</si>
  <si>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</si>
  <si>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</si>
  <si>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</si>
  <si>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</si>
  <si>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</si>
  <si>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</si>
  <si>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</si>
  <si>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</si>
  <si>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</si>
  <si>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</si>
  <si>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</si>
  <si>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</si>
  <si>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</si>
  <si>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</si>
  <si>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</si>
  <si>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</si>
  <si>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</si>
  <si>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</si>
  <si>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</si>
  <si>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</si>
  <si>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</si>
  <si>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</si>
  <si>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</si>
  <si>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</si>
  <si>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</si>
  <si>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</si>
  <si>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</si>
  <si>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</si>
  <si>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</si>
  <si>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</si>
  <si>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</si>
  <si>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</si>
  <si>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</si>
  <si>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</si>
  <si>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</si>
  <si>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</si>
  <si>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</si>
  <si>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</si>
  <si>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</si>
  <si>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</si>
  <si>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</si>
  <si>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</si>
  <si>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</si>
  <si>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</si>
  <si>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</si>
  <si>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</si>
  <si>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</si>
  <si>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</si>
  <si>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</si>
  <si>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</si>
  <si>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</si>
  <si>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</si>
  <si>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</si>
  <si>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</si>
  <si>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</si>
  <si>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</si>
  <si>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</si>
  <si>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</si>
  <si>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</si>
  <si>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</si>
  <si>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</si>
  <si>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</si>
  <si>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</si>
  <si>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</si>
  <si>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</si>
  <si>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</si>
  <si>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</si>
  <si>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</si>
  <si>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</si>
  <si>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</si>
  <si>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</si>
  <si>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</si>
  <si>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</si>
  <si>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</si>
  <si>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</si>
  <si>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</si>
  <si>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</si>
  <si>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</si>
  <si>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</si>
  <si>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</si>
  <si>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</si>
  <si>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</si>
  <si>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</si>
  <si>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</si>
  <si>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</si>
  <si>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</si>
  <si>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</si>
  <si>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</si>
  <si>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</si>
  <si>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</si>
  <si>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</si>
  <si>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</si>
  <si>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</si>
  <si>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</si>
  <si>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</si>
  <si>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</si>
  <si>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</si>
  <si>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</si>
  <si>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</si>
  <si>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</si>
  <si>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</si>
  <si>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</si>
  <si>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</si>
  <si>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</si>
  <si>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</si>
  <si>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</si>
  <si>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</si>
  <si>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</si>
  <si>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</si>
  <si>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</si>
  <si>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</si>
  <si>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</si>
  <si>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</si>
  <si>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</si>
  <si>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</si>
  <si>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</si>
  <si>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</si>
  <si>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</si>
  <si>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</si>
  <si>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</si>
  <si>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</si>
  <si>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</si>
  <si>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</si>
  <si>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</si>
  <si>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</si>
  <si>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</si>
  <si>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</si>
  <si>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</si>
  <si>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</si>
  <si>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</si>
  <si>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</si>
  <si>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</si>
  <si>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</si>
  <si>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</si>
  <si>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</si>
  <si>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</si>
  <si>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</si>
  <si>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</si>
  <si>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</si>
  <si>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</si>
  <si>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</si>
  <si>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</si>
  <si>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</si>
  <si>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</si>
  <si>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</si>
  <si>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</si>
  <si>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</si>
  <si>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</si>
  <si>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</si>
  <si>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</si>
  <si>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</si>
  <si>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</si>
  <si>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</si>
  <si>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</si>
  <si>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</si>
  <si>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</si>
  <si>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</si>
  <si>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</si>
  <si>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</si>
  <si>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</si>
  <si>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</si>
  <si>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</si>
  <si>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</si>
  <si>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</si>
  <si>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</si>
  <si>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</si>
  <si>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</si>
  <si>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</si>
  <si>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</si>
  <si>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</si>
  <si>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</si>
  <si>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</si>
  <si>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</si>
  <si>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</si>
  <si>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</si>
  <si>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</si>
  <si>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</si>
  <si>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</si>
  <si>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</si>
  <si>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</si>
  <si>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</si>
  <si>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</si>
  <si>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</si>
  <si>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</si>
  <si>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</si>
  <si>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</si>
  <si>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</si>
  <si>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</si>
  <si>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</si>
  <si>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</si>
  <si>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</si>
  <si>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</si>
  <si>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</si>
  <si>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</si>
  <si>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</si>
  <si>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</si>
  <si>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</si>
  <si>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</si>
  <si>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</si>
  <si>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</si>
  <si>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</si>
  <si>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</si>
  <si>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</si>
  <si>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</si>
  <si>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</si>
  <si>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</si>
  <si>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</si>
  <si>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</si>
  <si>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</si>
  <si>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</si>
  <si>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</si>
  <si>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</si>
  <si>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</si>
  <si>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</si>
  <si>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</si>
  <si>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</si>
  <si>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</si>
  <si>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</si>
  <si>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</si>
  <si>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</si>
  <si>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</si>
  <si>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</si>
  <si>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</si>
  <si>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</si>
  <si>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</si>
  <si>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</si>
  <si>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</si>
  <si>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</si>
  <si>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</si>
  <si>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</si>
  <si>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</si>
  <si>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</si>
  <si>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</si>
  <si>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</si>
  <si>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</si>
  <si>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</si>
  <si>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</si>
  <si>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</si>
  <si>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</si>
  <si>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</si>
  <si>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</si>
  <si>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</si>
  <si>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</si>
  <si>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</si>
  <si>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</si>
  <si>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</si>
  <si>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</si>
  <si>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</si>
  <si>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</si>
  <si>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</si>
  <si>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</si>
  <si>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</si>
  <si>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</si>
  <si>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</si>
  <si>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</si>
  <si>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</si>
  <si>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</si>
  <si>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</si>
  <si>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</si>
  <si>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</si>
  <si>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</si>
  <si>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</si>
  <si>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</si>
  <si>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</si>
  <si>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</si>
  <si>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</si>
  <si>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</si>
  <si>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</si>
  <si>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</si>
  <si>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</si>
  <si>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</si>
  <si>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</si>
  <si>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</si>
  <si>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</si>
  <si>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</si>
  <si>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</si>
  <si>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</si>
  <si>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</si>
  <si>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</si>
  <si>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</si>
  <si>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</si>
  <si>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</si>
  <si>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</si>
  <si>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</si>
  <si>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</si>
  <si>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</si>
  <si>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</si>
  <si>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</si>
  <si>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</si>
  <si>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</si>
  <si>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</si>
  <si>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</si>
  <si>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</si>
  <si>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</si>
  <si>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</si>
  <si>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</si>
  <si>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</si>
  <si>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</si>
  <si>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</si>
  <si>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</si>
  <si>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</si>
  <si>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</si>
  <si>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</si>
  <si>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</si>
  <si>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</si>
  <si>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</si>
  <si>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</si>
  <si>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</si>
  <si>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</si>
  <si>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</si>
  <si>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</si>
  <si>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</si>
  <si>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</si>
  <si>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</si>
  <si>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</si>
  <si>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</si>
  <si>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</si>
  <si>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</si>
  <si>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</si>
  <si>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</si>
  <si>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</si>
  <si>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</si>
  <si>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</si>
  <si>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</si>
  <si>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</si>
  <si>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</si>
  <si>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</si>
  <si>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</si>
  <si>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</si>
  <si>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</si>
  <si>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</si>
  <si>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</si>
  <si>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</si>
  <si>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</si>
  <si>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</si>
  <si>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</si>
  <si>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</si>
  <si>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</si>
  <si>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</si>
  <si>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</si>
  <si>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</si>
  <si>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</si>
  <si>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</si>
  <si>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</si>
  <si>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</si>
  <si>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</si>
  <si>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</si>
  <si>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</si>
  <si>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</si>
  <si>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</si>
  <si>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</si>
  <si>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</si>
  <si>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</si>
  <si>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</si>
  <si>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</si>
  <si>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</si>
  <si>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</si>
  <si>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</si>
  <si>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</si>
  <si>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</si>
  <si>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</si>
  <si>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</si>
  <si>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</si>
  <si>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</si>
  <si>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</si>
  <si>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</si>
  <si>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</si>
  <si>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</si>
  <si>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</si>
  <si>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</si>
  <si>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</si>
  <si>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</si>
  <si>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</si>
  <si>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</si>
  <si>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</si>
  <si>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</si>
  <si>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</si>
  <si>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</si>
  <si>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</si>
  <si>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</si>
  <si>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</si>
  <si>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</si>
  <si>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</si>
  <si>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</si>
  <si>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</si>
  <si>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</si>
  <si>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</si>
  <si>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</si>
  <si>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</si>
  <si>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</si>
  <si>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</si>
  <si>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</si>
  <si>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</si>
  <si>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</si>
  <si>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</si>
  <si>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</si>
  <si>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</si>
  <si>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</si>
  <si>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</si>
  <si>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</si>
  <si>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</si>
  <si>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</si>
  <si>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</si>
  <si>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</si>
  <si>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</si>
  <si>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</si>
  <si>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</si>
  <si>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</si>
  <si>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</si>
  <si>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</si>
  <si>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</si>
  <si>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</si>
  <si>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</si>
  <si>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</si>
  <si>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</si>
  <si>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</si>
  <si>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</si>
  <si>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</si>
  <si>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</si>
  <si>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</si>
  <si>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</si>
  <si>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</si>
  <si>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</si>
  <si>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</si>
  <si>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</si>
  <si>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</si>
  <si>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</si>
  <si>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</si>
  <si>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</si>
  <si>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</si>
  <si>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</si>
  <si>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</si>
  <si>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</si>
  <si>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</si>
  <si>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</si>
  <si>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</si>
  <si>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</si>
  <si>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</si>
  <si>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</si>
  <si>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</si>
  <si>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</si>
  <si>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</si>
  <si>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</si>
  <si>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</si>
  <si>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</si>
  <si>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</si>
  <si>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</si>
  <si>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</si>
  <si>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</si>
  <si>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</si>
  <si>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</si>
  <si>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</si>
  <si>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</si>
  <si>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</si>
  <si>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</si>
  <si>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</si>
  <si>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</si>
  <si>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</si>
  <si>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</si>
  <si>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</si>
  <si>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</si>
  <si>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</si>
  <si>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</si>
  <si>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</si>
  <si>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</si>
  <si>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</si>
  <si>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</si>
  <si>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</si>
  <si>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</si>
  <si>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</si>
  <si>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</si>
  <si>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</si>
  <si>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</si>
  <si>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</si>
  <si>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</si>
  <si>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</si>
  <si>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</si>
  <si>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</si>
  <si>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</si>
  <si>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</si>
  <si>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</si>
  <si>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</si>
  <si>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</si>
  <si>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</si>
  <si>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</si>
  <si>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</si>
  <si>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</si>
  <si>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</si>
  <si>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</si>
  <si>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</si>
  <si>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</si>
  <si>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</si>
  <si>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</si>
  <si>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</si>
  <si>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</si>
  <si>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</si>
  <si>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</si>
  <si>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</si>
  <si>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</si>
  <si>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</si>
  <si>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</si>
  <si>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</si>
  <si>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</si>
  <si>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</si>
  <si>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</si>
  <si>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</si>
  <si>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</si>
  <si>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</si>
  <si>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</si>
  <si>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</si>
  <si>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</si>
  <si>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</si>
  <si>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</si>
  <si>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</si>
  <si>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</si>
  <si>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</si>
  <si>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</si>
  <si>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</si>
  <si>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</si>
  <si>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</si>
  <si>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</si>
  <si>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</si>
  <si>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</si>
  <si>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</si>
  <si>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</si>
  <si>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</si>
  <si>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</si>
  <si>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</si>
  <si>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</si>
  <si>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</si>
  <si>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</si>
  <si>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</si>
  <si>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</si>
  <si>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</si>
  <si>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</si>
  <si>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</si>
  <si>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</si>
  <si>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</si>
  <si>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</si>
  <si>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</si>
  <si>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</si>
  <si>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</si>
  <si>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</si>
  <si>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</si>
  <si>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</si>
  <si>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</si>
  <si>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</si>
  <si>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</si>
  <si>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</si>
  <si>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</si>
  <si>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</si>
  <si>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</si>
  <si>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</si>
  <si>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</si>
  <si>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</si>
  <si>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</si>
  <si>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</si>
  <si>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</si>
  <si>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</si>
  <si>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</si>
  <si>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</si>
  <si>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</si>
  <si>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</si>
  <si>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</si>
  <si>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</si>
  <si>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</si>
  <si>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</si>
  <si>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</si>
  <si>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</si>
  <si>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</si>
  <si>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</si>
  <si>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</si>
  <si>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</si>
  <si>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</si>
  <si>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</si>
  <si>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</si>
  <si>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</si>
  <si>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</si>
  <si>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</si>
  <si>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</si>
  <si>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</si>
  <si>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</si>
  <si>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</si>
  <si>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</si>
  <si>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</si>
  <si>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</si>
  <si>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</si>
  <si>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</si>
  <si>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</si>
  <si>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</si>
  <si>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</si>
  <si>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</si>
  <si>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</si>
  <si>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</si>
  <si>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</si>
  <si>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</si>
  <si>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</si>
  <si>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</si>
  <si>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</si>
  <si>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</si>
  <si>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</si>
  <si>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</si>
  <si>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</si>
  <si>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</si>
  <si>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</si>
  <si>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</si>
  <si>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</si>
  <si>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</si>
  <si>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</si>
  <si>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</si>
  <si>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</si>
  <si>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</si>
  <si>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</si>
  <si>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</si>
  <si>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</si>
  <si>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</si>
  <si>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</si>
  <si>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</si>
  <si>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</si>
  <si>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</si>
  <si>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</si>
  <si>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</si>
  <si>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</si>
  <si>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</si>
  <si>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</si>
  <si>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</si>
  <si>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</si>
  <si>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</si>
  <si>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</si>
  <si>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</si>
  <si>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</si>
  <si>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</si>
  <si>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</si>
  <si>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</si>
  <si>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</si>
  <si>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</si>
  <si>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</si>
  <si>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</si>
  <si>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</si>
  <si>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</si>
  <si>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</si>
  <si>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</si>
  <si>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</si>
  <si>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</si>
  <si>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</si>
  <si>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</si>
  <si>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</si>
  <si>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</si>
  <si>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</si>
  <si>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</si>
  <si>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</si>
  <si>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</si>
  <si>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</si>
  <si>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</si>
  <si>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</si>
  <si>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</si>
  <si>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</si>
  <si>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</si>
  <si>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</si>
  <si>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</si>
  <si>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</si>
  <si>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</si>
  <si>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</si>
  <si>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</si>
  <si>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</si>
  <si>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</si>
  <si>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</si>
  <si>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</si>
  <si>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</si>
  <si>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</si>
  <si>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</si>
  <si>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</si>
  <si>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</si>
  <si>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</si>
  <si>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</si>
  <si>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</si>
  <si>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</si>
  <si>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</si>
  <si>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</si>
  <si>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</si>
  <si>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</si>
  <si>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</si>
  <si>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</si>
  <si>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</si>
  <si>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</si>
  <si>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</si>
  <si>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</si>
  <si>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</si>
  <si>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</si>
  <si>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</si>
  <si>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</si>
  <si>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</si>
  <si>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</si>
  <si>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</si>
  <si>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</si>
  <si>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</si>
  <si>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</si>
  <si>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</si>
  <si>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</si>
  <si>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</si>
  <si>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</si>
  <si>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</si>
  <si>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</si>
  <si>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</si>
  <si>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</si>
  <si>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</si>
  <si>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</si>
  <si>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</si>
  <si>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</si>
  <si>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</si>
  <si>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</si>
  <si>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</si>
  <si>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</si>
  <si>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</si>
  <si>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</si>
  <si>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</si>
  <si>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</si>
  <si>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</si>
  <si>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</si>
  <si>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</si>
  <si>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</si>
  <si>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</si>
  <si>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</si>
  <si>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</si>
  <si>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</si>
  <si>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</si>
  <si>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</si>
  <si>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</si>
  <si>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</si>
  <si>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</si>
  <si>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</si>
  <si>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</si>
  <si>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</si>
  <si>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</si>
  <si>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</si>
  <si>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</si>
  <si>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</si>
  <si>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</si>
  <si>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</si>
  <si>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</si>
  <si>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</si>
  <si>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</si>
  <si>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</si>
  <si>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</si>
  <si>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</si>
  <si>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</si>
  <si>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</si>
  <si>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</si>
  <si>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</si>
  <si>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</si>
  <si>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</si>
  <si>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</si>
  <si>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</si>
  <si>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</si>
  <si>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</si>
  <si>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</si>
  <si>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</si>
  <si>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</si>
  <si>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</si>
  <si>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</si>
  <si>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</si>
  <si>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</si>
  <si>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</si>
  <si>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</si>
  <si>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</si>
  <si>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</si>
  <si>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</si>
  <si>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</si>
  <si>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</si>
  <si>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</si>
  <si>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</si>
  <si>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</si>
  <si>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</si>
  <si>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</si>
  <si>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</si>
  <si>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</si>
  <si>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</si>
  <si>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</si>
  <si>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</si>
  <si>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</si>
  <si>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</si>
  <si>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</si>
  <si>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</si>
  <si>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</si>
  <si>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</si>
  <si>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</si>
  <si>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</si>
  <si>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</si>
  <si>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</si>
  <si>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</si>
  <si>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</si>
  <si>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</si>
  <si>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</si>
  <si>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</si>
  <si>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</si>
  <si>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</si>
  <si>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</si>
  <si>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</si>
  <si>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</si>
  <si>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</si>
  <si>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</si>
  <si>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</si>
  <si>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</si>
  <si>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</si>
  <si>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</si>
  <si>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</si>
  <si>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</si>
  <si>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</si>
  <si>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</si>
  <si>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</si>
  <si>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</si>
  <si>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</si>
  <si>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</si>
  <si>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</si>
  <si>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</si>
  <si>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</si>
  <si>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</si>
  <si>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</si>
  <si>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</si>
  <si>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</si>
  <si>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</si>
  <si>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</si>
  <si>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</si>
  <si>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</si>
  <si>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</si>
  <si>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</si>
  <si>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</si>
  <si>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</si>
  <si>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</si>
  <si>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</si>
  <si>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</si>
  <si>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</si>
  <si>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</si>
  <si>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</si>
  <si>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</si>
  <si>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</si>
  <si>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</si>
  <si>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</si>
  <si>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</si>
  <si>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</si>
  <si>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</si>
  <si>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</si>
  <si>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</si>
  <si>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</si>
  <si>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</si>
  <si>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</si>
  <si>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</si>
  <si>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</si>
  <si>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</si>
  <si>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</si>
  <si>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</si>
  <si>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</si>
  <si>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</si>
  <si>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</si>
  <si>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</si>
  <si>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</si>
  <si>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</si>
  <si>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</si>
  <si>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</si>
  <si>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</si>
  <si>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</si>
  <si>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</si>
  <si>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</si>
  <si>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</si>
  <si>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</si>
  <si>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</si>
  <si>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</si>
  <si>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</si>
  <si>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</si>
  <si>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</si>
  <si>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</si>
  <si>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</si>
  <si>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</si>
  <si>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</si>
  <si>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</si>
  <si>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</si>
  <si>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</si>
  <si>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</si>
  <si>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</si>
  <si>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</si>
  <si>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</si>
  <si>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</si>
  <si>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</si>
  <si>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</si>
  <si>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</si>
  <si>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</si>
  <si>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</si>
  <si>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</si>
  <si>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</si>
  <si>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</si>
  <si>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</si>
  <si>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</si>
  <si>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</si>
  <si>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</si>
  <si>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</si>
  <si>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</si>
  <si>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</si>
  <si>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</si>
  <si>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</si>
  <si>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</si>
  <si>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</si>
  <si>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</si>
  <si>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</si>
  <si>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</si>
  <si>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</si>
  <si>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</si>
  <si>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</si>
  <si>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</si>
  <si>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</si>
  <si>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</si>
  <si>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</si>
  <si>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</si>
  <si>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</si>
  <si>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</si>
  <si>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</si>
  <si>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</si>
  <si>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</si>
  <si>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</si>
  <si>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</si>
  <si>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</si>
  <si>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</si>
  <si>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</si>
  <si>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</si>
  <si>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</si>
  <si>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</si>
  <si>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</si>
  <si>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</si>
  <si>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</si>
  <si>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</si>
  <si>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</si>
  <si>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</si>
  <si>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</si>
  <si>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</si>
  <si>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</si>
  <si>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</si>
  <si>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</si>
  <si>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</si>
  <si>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</si>
  <si>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</si>
  <si>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</si>
  <si>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</si>
  <si>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</si>
  <si>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</si>
  <si>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</si>
  <si>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</si>
  <si>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</si>
  <si>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</si>
  <si>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</si>
  <si>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</si>
  <si>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</si>
  <si>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</si>
  <si>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</si>
  <si>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</si>
  <si>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</si>
  <si>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</si>
  <si>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</si>
  <si>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</si>
  <si>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</si>
  <si>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</si>
  <si>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</si>
  <si>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</si>
  <si>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</si>
  <si>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</si>
  <si>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</si>
  <si>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</si>
  <si>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</si>
  <si>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</si>
  <si>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</si>
  <si>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</si>
  <si>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</si>
  <si>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</si>
  <si>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</si>
  <si>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</si>
  <si>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</si>
  <si>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</si>
  <si>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</si>
  <si>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</si>
  <si>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</si>
  <si>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</si>
  <si>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</si>
  <si>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</si>
  <si>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</si>
  <si>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</si>
  <si>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</si>
  <si>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</si>
  <si>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</si>
  <si>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</si>
  <si>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</si>
  <si>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</si>
  <si>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</si>
  <si>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</si>
  <si>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</si>
  <si>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</si>
  <si>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</si>
  <si>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</si>
  <si>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</si>
  <si>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</si>
  <si>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</si>
  <si>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</si>
  <si>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</si>
  <si>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</si>
  <si>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</si>
  <si>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</si>
  <si>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</si>
  <si>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</si>
  <si>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</si>
  <si>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</si>
  <si>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</si>
  <si>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</si>
  <si>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</si>
  <si>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</si>
  <si>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</si>
  <si>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</si>
  <si>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</si>
  <si>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</si>
  <si>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</si>
  <si>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</si>
  <si>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</si>
  <si>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</si>
  <si>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</si>
  <si>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</si>
  <si>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</si>
  <si>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</si>
  <si>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</si>
  <si>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</si>
  <si>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</si>
  <si>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</si>
  <si>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</si>
  <si>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</si>
  <si>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</si>
  <si>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</si>
  <si>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</si>
  <si>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</si>
  <si>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</si>
  <si>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</si>
  <si>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</si>
  <si>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</si>
  <si>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</si>
  <si>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</si>
  <si>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</si>
  <si>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</si>
  <si>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</si>
  <si>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</si>
  <si>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</si>
  <si>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</si>
  <si>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</si>
  <si>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</si>
  <si>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</si>
  <si>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</si>
  <si>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</si>
  <si>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</si>
  <si>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</si>
  <si>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</si>
  <si>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</si>
  <si>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</si>
  <si>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</si>
  <si>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</si>
  <si>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</si>
  <si>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</si>
  <si>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</si>
  <si>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</si>
  <si>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</si>
  <si>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</si>
  <si>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</si>
  <si>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</si>
  <si>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</si>
  <si>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</si>
  <si>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</si>
  <si>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</si>
  <si>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</si>
  <si>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</si>
  <si>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</si>
  <si>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</si>
  <si>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</si>
  <si>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</si>
  <si>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</si>
  <si>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</si>
  <si>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</si>
  <si>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</si>
  <si>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</si>
  <si>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</si>
  <si>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</si>
  <si>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</si>
  <si>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</si>
  <si>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</si>
  <si>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</si>
  <si>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</si>
  <si>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</si>
  <si>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</si>
  <si>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</si>
  <si>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</si>
  <si>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</si>
  <si>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</si>
  <si>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</si>
  <si>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</si>
  <si>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</si>
  <si>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</si>
  <si>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</si>
  <si>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</si>
  <si>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</si>
  <si>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</si>
  <si>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</si>
  <si>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</si>
  <si>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</si>
  <si>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</si>
  <si>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</si>
  <si>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</si>
  <si>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</si>
  <si>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</si>
  <si>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</si>
  <si>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</si>
  <si>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</si>
  <si>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</si>
  <si>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</si>
  <si>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</si>
  <si>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</si>
  <si>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</si>
  <si>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</si>
  <si>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</si>
  <si>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</si>
  <si>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</si>
  <si>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</si>
  <si>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</si>
  <si>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</si>
  <si>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</si>
  <si>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</si>
  <si>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</si>
  <si>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</si>
  <si>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</si>
  <si>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</si>
  <si>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</si>
  <si>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</si>
  <si>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</si>
  <si>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</si>
  <si>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</si>
  <si>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</si>
  <si>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</si>
  <si>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</si>
  <si>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</si>
  <si>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</si>
  <si>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</si>
  <si>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</si>
  <si>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</si>
  <si>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</si>
  <si>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</si>
  <si>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</si>
  <si>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</si>
  <si>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</si>
  <si>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</si>
  <si>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</si>
  <si>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</si>
  <si>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</si>
  <si>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</si>
  <si>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</si>
  <si>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</si>
  <si>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</si>
  <si>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</si>
  <si>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</si>
  <si>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</si>
  <si>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</si>
  <si>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</si>
  <si>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</si>
  <si>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</si>
  <si>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</si>
  <si>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</si>
  <si>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</si>
  <si>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</si>
  <si>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</si>
  <si>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</si>
  <si>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</si>
  <si>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</si>
  <si>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</si>
  <si>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</si>
  <si>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</si>
  <si>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</si>
  <si>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</si>
  <si>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</si>
  <si>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</si>
  <si>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</si>
  <si>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</si>
  <si>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</si>
  <si>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</si>
  <si>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</si>
  <si>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</si>
  <si>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</si>
  <si>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</si>
  <si>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</si>
  <si>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</si>
  <si>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</si>
  <si>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</si>
  <si>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</si>
  <si>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</si>
  <si>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</si>
  <si>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</si>
  <si>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</si>
  <si>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</si>
  <si>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</si>
  <si>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</si>
  <si>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</si>
  <si>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</si>
  <si>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</si>
  <si>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</si>
  <si>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</si>
  <si>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</si>
  <si>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</si>
  <si>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</si>
  <si>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</si>
  <si>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</si>
  <si>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</si>
  <si>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</si>
  <si>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</si>
  <si>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</si>
  <si>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</si>
  <si>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Path targets the gap structure, not a leaf - needs /value (equilibrium/time_slice(0)/boundary/gap(0)/value), and gap(n)/name + angle should be populated so the four gaps are identifiable.</t>
  </si>
  <si>
    <t>See GAPIN: needs /value leaf and gap identification.</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</si>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</sst>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3" zoomScaleNormal="100" workbookViewId="0">
      <selection activeCell="H7" sqref="H7"/>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49705</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 + COUNTIF(J:J, "derived") + COUNTIF(J:J,"mapped_caveat")</f>
        <v>88</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49710</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49711</v>
      </c>
      <c r="G7" s="1" t="s">
        <v>49214</v>
      </c>
      <c r="H7" s="2" t="str">
        <f>IFERROR(INDEX(DD[description],MATCH($F7,DD[identifier],0)),"")</f>
        <v/>
      </c>
      <c r="I7" s="1" t="str">
        <f>IFERROR(INDEX(DD[kind],MATCH(IF(N7,$F7&amp;"/value",$F7),DD[identifier],0)),"")</f>
        <v/>
      </c>
      <c r="J7" t="s">
        <v>17</v>
      </c>
      <c r="K7" s="4" t="s">
        <v>49560</v>
      </c>
      <c r="L7" t="s">
        <v>49205</v>
      </c>
      <c r="M7" s="1" t="s">
        <v>49713</v>
      </c>
      <c r="N7" s="1" t="b">
        <v>1</v>
      </c>
      <c r="O7" s="1" t="s">
        <v>49712</v>
      </c>
      <c r="P7" s="1" t="s">
        <v>49714</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49215</v>
      </c>
      <c r="H8" s="2" t="str">
        <f>IFERROR(INDEX(DD[description],MATCH($F8,DD[identifier],0)),"")</f>
        <v xml:space="preserve">H-mode flag: 0 when the plasma is in L-mode and 1 when in H-mode </v>
      </c>
      <c r="I8" s="1">
        <f>IFERROR(INDEX(DD[kind],MATCH(IF(N8,$F8&amp;"/value",$F8),DD[identifier],0)),"")</f>
        <v>0</v>
      </c>
      <c r="J8" s="1"/>
      <c r="K8" s="4" t="s">
        <v>49605</v>
      </c>
      <c r="L8" s="1"/>
      <c r="M8" s="1"/>
      <c r="N8" s="1"/>
      <c r="O8" s="1"/>
      <c r="P8" s="1"/>
    </row>
    <row r="9" spans="1:17" ht="90" x14ac:dyDescent="0.25">
      <c r="A9" s="1" t="s">
        <v>49216</v>
      </c>
      <c r="B9" s="1"/>
      <c r="C9" s="1" t="str">
        <f>IFERROR(IF(INDEX(DD[units],MATCH($F9,DD[identifier],0))=0,"",INDEX(DD[units],MATCH($F9,DD[identifier],0))),"")</f>
        <v/>
      </c>
      <c r="D9" s="1"/>
      <c r="E9" s="1" t="str">
        <f>IFERROR(INDEX(DD[data_type],MATCH(IF($N9=TRUE,$F9&amp;"/value",$F9),DD[identifier],0)),"")</f>
        <v/>
      </c>
      <c r="F9" s="4"/>
      <c r="G9" s="1" t="s">
        <v>49217</v>
      </c>
      <c r="H9" s="2" t="str">
        <f>IFERROR(INDEX(DD[description],MATCH($F9,DD[identifier],0)),"")</f>
        <v/>
      </c>
      <c r="I9" s="1" t="str">
        <f>IFERROR(INDEX(DD[kind],MATCH(IF(N9,$F9&amp;"/value",$F9),DD[identifier],0)),"")</f>
        <v/>
      </c>
      <c r="J9" s="1"/>
      <c r="K9" s="4" t="s">
        <v>49606</v>
      </c>
      <c r="L9" s="1"/>
      <c r="M9" s="1"/>
      <c r="N9" s="1"/>
      <c r="O9" s="1"/>
      <c r="P9" s="1"/>
    </row>
    <row r="10" spans="1:17" ht="30" x14ac:dyDescent="0.25">
      <c r="A10" s="1" t="s">
        <v>49218</v>
      </c>
      <c r="B10" s="1"/>
      <c r="C10" s="1" t="str">
        <f>IFERROR(IF(INDEX(DD[units],MATCH($F10,DD[identifier],0))=0,"",INDEX(DD[units],MATCH($F10,DD[identifier],0))),"")</f>
        <v/>
      </c>
      <c r="D10" s="1"/>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c r="K10" s="4" t="s">
        <v>49607</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c r="K11" s="4" t="s">
        <v>49608</v>
      </c>
      <c r="L11" s="1"/>
      <c r="M11" s="1"/>
      <c r="N11" s="1"/>
      <c r="O11" s="1"/>
      <c r="P11" s="1"/>
    </row>
    <row r="12" spans="1:17" ht="45" x14ac:dyDescent="0.25">
      <c r="A12" s="1" t="s">
        <v>49221</v>
      </c>
      <c r="B12" s="1"/>
      <c r="C12" s="1" t="str">
        <f>IFERROR(IF(INDEX(DD[units],MATCH($F12,DD[identifier],0))=0,"",INDEX(DD[units],MATCH($F12,DD[identifier],0))),"")</f>
        <v/>
      </c>
      <c r="D12" s="1"/>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c r="K12" s="4" t="s">
        <v>49609</v>
      </c>
      <c r="L12" s="1"/>
      <c r="M12" s="1"/>
      <c r="N12" s="1"/>
      <c r="O12" s="1"/>
      <c r="P12" s="1"/>
    </row>
    <row r="13" spans="1:17" ht="30" x14ac:dyDescent="0.25">
      <c r="A13" s="1" t="s">
        <v>49223</v>
      </c>
      <c r="B13" s="1"/>
      <c r="C13" s="1" t="str">
        <f>IFERROR(IF(INDEX(DD[units],MATCH($F13,DD[identifier],0))=0,"",INDEX(DD[units],MATCH($F13,DD[identifier],0))),"")</f>
        <v/>
      </c>
      <c r="D13" s="1"/>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c r="K13" s="4" t="s">
        <v>49610</v>
      </c>
      <c r="L13" s="1"/>
      <c r="M13" s="1"/>
      <c r="N13" s="1"/>
      <c r="O13" s="1"/>
      <c r="P13" s="1"/>
    </row>
    <row r="14" spans="1:17" ht="30" x14ac:dyDescent="0.25">
      <c r="A14" s="1" t="s">
        <v>49225</v>
      </c>
      <c r="B14" s="1"/>
      <c r="C14" s="1" t="str">
        <f>IFERROR(IF(INDEX(DD[units],MATCH($F14,DD[identifier],0))=0,"",INDEX(DD[units],MATCH($F14,DD[identifier],0))),"")</f>
        <v/>
      </c>
      <c r="D14" s="1"/>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c r="K14" s="4" t="s">
        <v>49611</v>
      </c>
      <c r="L14" s="1"/>
      <c r="M14" s="1"/>
      <c r="N14" s="1"/>
      <c r="O14" s="1"/>
      <c r="P14" s="1"/>
    </row>
    <row r="15" spans="1:17" ht="30" x14ac:dyDescent="0.25">
      <c r="A15" s="1" t="s">
        <v>49227</v>
      </c>
      <c r="B15" s="1"/>
      <c r="C15" s="1" t="str">
        <f>IFERROR(IF(INDEX(DD[units],MATCH($F15,DD[identifier],0))=0,"",INDEX(DD[units],MATCH($F15,DD[identifier],0))),"")</f>
        <v/>
      </c>
      <c r="D15" s="1"/>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c r="K15" s="4" t="s">
        <v>49612</v>
      </c>
      <c r="L15" s="1"/>
      <c r="M15" s="1"/>
      <c r="N15" s="1"/>
      <c r="O15" s="1"/>
      <c r="P15" s="1"/>
    </row>
    <row r="16" spans="1:17" ht="30" x14ac:dyDescent="0.25">
      <c r="A16" s="1" t="s">
        <v>49229</v>
      </c>
      <c r="B16" s="1"/>
      <c r="C16" s="1" t="str">
        <f>IFERROR(IF(INDEX(DD[units],MATCH($F16,DD[identifier],0))=0,"",INDEX(DD[units],MATCH($F16,DD[identifier],0))),"")</f>
        <v/>
      </c>
      <c r="D16" s="1"/>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c r="K16" s="4" t="s">
        <v>49613</v>
      </c>
      <c r="L16" s="1"/>
      <c r="M16" s="1"/>
      <c r="N16" s="1"/>
      <c r="O16" s="1"/>
      <c r="P16" s="1"/>
    </row>
    <row r="17" spans="1:16" ht="30" x14ac:dyDescent="0.25">
      <c r="A17" s="1" t="s">
        <v>49231</v>
      </c>
      <c r="B17" s="1"/>
      <c r="C17" s="1" t="str">
        <f>IFERROR(IF(INDEX(DD[units],MATCH($F17,DD[identifier],0))=0,"",INDEX(DD[units],MATCH($F17,DD[identifier],0))),"")</f>
        <v/>
      </c>
      <c r="D17" s="1"/>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c r="K17" s="4" t="s">
        <v>49614</v>
      </c>
      <c r="L17" s="1"/>
      <c r="M17" s="1"/>
      <c r="N17" s="1"/>
      <c r="O17" s="1"/>
      <c r="P17" s="1"/>
    </row>
    <row r="18" spans="1:16" ht="30" x14ac:dyDescent="0.25">
      <c r="A18" s="1" t="s">
        <v>49233</v>
      </c>
      <c r="B18" s="1"/>
      <c r="C18" s="1" t="str">
        <f>IFERROR(IF(INDEX(DD[units],MATCH($F18,DD[identifier],0))=0,"",INDEX(DD[units],MATCH($F18,DD[identifier],0))),"")</f>
        <v/>
      </c>
      <c r="D18" s="1"/>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c r="K18" s="4" t="s">
        <v>49615</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c r="K19" s="4" t="s">
        <v>49616</v>
      </c>
      <c r="L19" s="1"/>
      <c r="M19" s="1"/>
      <c r="N19" s="1"/>
      <c r="O19" s="1"/>
      <c r="P19" s="1"/>
    </row>
    <row r="20" spans="1:16" ht="30" x14ac:dyDescent="0.25">
      <c r="A20" s="1" t="s">
        <v>49236</v>
      </c>
      <c r="B20" s="1"/>
      <c r="C20" s="1" t="str">
        <f>IFERROR(IF(INDEX(DD[units],MATCH($F20,DD[identifier],0))=0,"",INDEX(DD[units],MATCH($F20,DD[identifier],0))),"")</f>
        <v/>
      </c>
      <c r="D20" s="1"/>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c r="K20" s="4" t="s">
        <v>49617</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49618</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49619</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49620</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49621</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49622</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49623</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c r="E31" s="1" t="str">
        <f>IFERROR(INDEX(DD[data_type],MATCH(IF($N31=TRUE,$F31&amp;"/value",$F31),DD[identifier],0)),"")</f>
        <v/>
      </c>
      <c r="F31" s="4" t="s">
        <v>49554</v>
      </c>
      <c r="G31" s="1" t="s">
        <v>49257</v>
      </c>
      <c r="H31" s="2" t="str">
        <f>IFERROR(INDEX(DD[description],MATCH($F31,DD[identifier],0)),"")</f>
        <v/>
      </c>
      <c r="I31" s="1"/>
      <c r="J31" s="1"/>
      <c r="K31" s="4" t="s">
        <v>49624</v>
      </c>
      <c r="L31" s="1"/>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75" x14ac:dyDescent="0.25">
      <c r="A33" s="1" t="s">
        <v>49258</v>
      </c>
      <c r="B33" s="1"/>
      <c r="C33" s="1" t="str">
        <f>IFERROR(IF(INDEX(DD[units],MATCH($F33,DD[identifier],0))=0,"",INDEX(DD[units],MATCH($F33,DD[identifier],0))),"")</f>
        <v/>
      </c>
      <c r="D33" s="1"/>
      <c r="E33" s="1" t="str">
        <f>IFERROR(INDEX(DD[data_type],MATCH(IF($N33=TRUE,$F33&amp;"/value",$F33),DD[identifier],0)),"")</f>
        <v/>
      </c>
      <c r="F33" s="4" t="s">
        <v>49585</v>
      </c>
      <c r="G33" s="1" t="s">
        <v>49259</v>
      </c>
      <c r="H33" s="2" t="str">
        <f>IFERROR(INDEX(DD[description],MATCH($F33,DD[identifier],0)),"")</f>
        <v/>
      </c>
      <c r="I33" s="1"/>
      <c r="J33" s="1" t="s">
        <v>66</v>
      </c>
      <c r="K33" s="4" t="s">
        <v>49625</v>
      </c>
      <c r="L33" s="1" t="s">
        <v>18</v>
      </c>
      <c r="M33" s="1"/>
      <c r="N33" s="1" t="b">
        <v>1</v>
      </c>
      <c r="O33" s="1" t="s">
        <v>49706</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49586</v>
      </c>
      <c r="G34" s="1" t="s">
        <v>49261</v>
      </c>
      <c r="H34" s="2" t="str">
        <f>IFERROR(INDEX(DD[description],MATCH($F34,DD[identifier],0)),"")</f>
        <v/>
      </c>
      <c r="I34" s="1"/>
      <c r="J34" s="1" t="s">
        <v>66</v>
      </c>
      <c r="K34" s="4" t="s">
        <v>49626</v>
      </c>
      <c r="L34" s="1" t="s">
        <v>18</v>
      </c>
      <c r="M34" s="1"/>
      <c r="N34" s="1" t="b">
        <v>1</v>
      </c>
      <c r="O34" s="1" t="s">
        <v>49706</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49587</v>
      </c>
      <c r="G35" s="1" t="s">
        <v>49263</v>
      </c>
      <c r="H35" s="2" t="str">
        <f>IFERROR(INDEX(DD[description],MATCH($F35,DD[identifier],0)),"")</f>
        <v/>
      </c>
      <c r="I35" s="1"/>
      <c r="J35" s="1" t="s">
        <v>66</v>
      </c>
      <c r="K35" s="4" t="s">
        <v>49626</v>
      </c>
      <c r="L35" s="1" t="s">
        <v>18</v>
      </c>
      <c r="M35" s="1"/>
      <c r="N35" s="1" t="b">
        <v>1</v>
      </c>
      <c r="O35" s="1" t="s">
        <v>49706</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49588</v>
      </c>
      <c r="G36" s="1" t="s">
        <v>49265</v>
      </c>
      <c r="H36" s="2" t="str">
        <f>IFERROR(INDEX(DD[description],MATCH($F36,DD[identifier],0)),"")</f>
        <v/>
      </c>
      <c r="I36" s="1"/>
      <c r="J36" s="1" t="s">
        <v>66</v>
      </c>
      <c r="K36" s="4" t="s">
        <v>49626</v>
      </c>
      <c r="L36" s="1" t="s">
        <v>18</v>
      </c>
      <c r="M36" s="1"/>
      <c r="N36" s="1" t="b">
        <v>1</v>
      </c>
      <c r="O36" s="1" t="s">
        <v>49706</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49707</v>
      </c>
      <c r="G38" s="1" t="s">
        <v>49269</v>
      </c>
      <c r="H38" s="2" t="str">
        <f>IFERROR(INDEX(DD[description],MATCH($F38,DD[identifier],0)),"")</f>
        <v/>
      </c>
      <c r="I38" s="1"/>
      <c r="J38" s="1" t="s">
        <v>66</v>
      </c>
      <c r="K38" s="4" t="s">
        <v>49627</v>
      </c>
      <c r="L38" s="1" t="s">
        <v>18</v>
      </c>
      <c r="M38" s="1"/>
      <c r="N38" s="1" t="b">
        <v>1</v>
      </c>
      <c r="O38" s="1" t="s">
        <v>49706</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49708</v>
      </c>
      <c r="G39" s="1" t="s">
        <v>49271</v>
      </c>
      <c r="H39" s="2" t="str">
        <f>IFERROR(INDEX(DD[description],MATCH($F39,DD[identifier],0)),"")</f>
        <v/>
      </c>
      <c r="I39" s="1"/>
      <c r="J39" s="1" t="s">
        <v>66</v>
      </c>
      <c r="K39" s="4" t="s">
        <v>49628</v>
      </c>
      <c r="L39" s="1" t="s">
        <v>18</v>
      </c>
      <c r="M39" s="1"/>
      <c r="N39" s="1" t="b">
        <v>1</v>
      </c>
      <c r="O39" s="1" t="s">
        <v>49706</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49709</v>
      </c>
      <c r="G40" s="1" t="s">
        <v>49273</v>
      </c>
      <c r="H40" s="2" t="str">
        <f>IFERROR(INDEX(DD[description],MATCH($F40,DD[identifier],0)),"")</f>
        <v/>
      </c>
      <c r="I40" s="1"/>
      <c r="J40" s="1" t="s">
        <v>66</v>
      </c>
      <c r="K40" s="4" t="s">
        <v>49629</v>
      </c>
      <c r="L40" s="1" t="s">
        <v>18</v>
      </c>
      <c r="M40" s="1"/>
      <c r="N40" s="1" t="b">
        <v>1</v>
      </c>
      <c r="O40" s="1" t="s">
        <v>49706</v>
      </c>
      <c r="P40" s="1"/>
    </row>
    <row r="41" spans="1:16" ht="90" x14ac:dyDescent="0.25">
      <c r="A41" s="1" t="s">
        <v>49274</v>
      </c>
      <c r="B41" s="1"/>
      <c r="C41" s="1" t="str">
        <f>IFERROR(IF(INDEX(DD[units],MATCH($F41,DD[identifier],0))=0,"",INDEX(DD[units],MATCH($F41,DD[identifier],0))),"")</f>
        <v/>
      </c>
      <c r="D41" s="1"/>
      <c r="E41" s="1" t="str">
        <f>IFERROR(INDEX(DD[data_type],MATCH(IF($N41=TRUE,$F41&amp;"/value",$F41),DD[identifier],0)),"")</f>
        <v/>
      </c>
      <c r="F41" s="4" t="s">
        <v>49554</v>
      </c>
      <c r="G41" s="1" t="s">
        <v>49275</v>
      </c>
      <c r="H41" s="2" t="str">
        <f>IFERROR(INDEX(DD[description],MATCH($F41,DD[identifier],0)),"")</f>
        <v/>
      </c>
      <c r="I41" s="1"/>
      <c r="J41" s="1"/>
      <c r="K41" s="4" t="s">
        <v>49630</v>
      </c>
      <c r="L41" s="1"/>
      <c r="M41" s="1"/>
      <c r="N41" s="1"/>
      <c r="O41" s="1"/>
      <c r="P41" s="1"/>
    </row>
    <row r="42" spans="1:16" ht="45" x14ac:dyDescent="0.25">
      <c r="A42" s="1" t="s">
        <v>49276</v>
      </c>
      <c r="B42" s="1"/>
      <c r="C42" s="1" t="str">
        <f>IFERROR(IF(INDEX(DD[units],MATCH($F42,DD[identifier],0))=0,"",INDEX(DD[units],MATCH($F42,DD[identifier],0))),"")</f>
        <v/>
      </c>
      <c r="D42" s="1"/>
      <c r="E42" s="1" t="str">
        <f>IFERROR(INDEX(DD[data_type],MATCH(IF($N42=TRUE,$F42&amp;"/value",$F42),DD[identifier],0)),"")</f>
        <v/>
      </c>
      <c r="F42" s="4" t="s">
        <v>49554</v>
      </c>
      <c r="G42" s="1" t="s">
        <v>49277</v>
      </c>
      <c r="H42" s="2" t="str">
        <f>IFERROR(INDEX(DD[description],MATCH($F42,DD[identifier],0)),"")</f>
        <v/>
      </c>
      <c r="I42" s="1"/>
      <c r="J42" s="1"/>
      <c r="K42" s="4" t="s">
        <v>49631</v>
      </c>
      <c r="L42" s="1"/>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49589</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c r="E45" s="1" t="str">
        <f>IFERROR(INDEX(DD[data_type],MATCH(IF($N45=TRUE,$F45&amp;"/value",$F45),DD[identifier],0)),"")</f>
        <v/>
      </c>
      <c r="F45" s="4" t="s">
        <v>49554</v>
      </c>
      <c r="G45" s="1" t="s">
        <v>49281</v>
      </c>
      <c r="H45" s="2" t="str">
        <f>IFERROR(INDEX(DD[description],MATCH($F45,DD[identifier],0)),"")</f>
        <v/>
      </c>
      <c r="I45" s="1"/>
      <c r="J45" s="1"/>
      <c r="K45" s="4" t="s">
        <v>49632</v>
      </c>
      <c r="L45" s="1"/>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49590</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49287</v>
      </c>
      <c r="H49" s="2" t="str">
        <f>IFERROR(INDEX(DD[description],MATCH($F49,DD[identifier],0)),"")</f>
        <v>0 (limiter), 1 (diverted), 11 (LSN), 12 (USN), 13 (DN), 14 (snowflake)</v>
      </c>
      <c r="I49" s="1"/>
      <c r="J49" s="9"/>
      <c r="K49" s="4" t="s">
        <v>49562</v>
      </c>
      <c r="L49" s="9" t="s">
        <v>49205</v>
      </c>
      <c r="M49" s="1"/>
      <c r="N49" s="1"/>
      <c r="O49" s="1"/>
      <c r="P49" s="1"/>
    </row>
    <row r="50" spans="1:16" ht="60" x14ac:dyDescent="0.25">
      <c r="A50" s="1" t="s">
        <v>36</v>
      </c>
      <c r="B50" s="1"/>
      <c r="C50" s="1" t="str">
        <f>IFERROR(IF(INDEX(DD[units],MATCH($F50,DD[identifier],0))=0,"",INDEX(DD[units],MATCH($F50,DD[identifier],0))),"")</f>
        <v/>
      </c>
      <c r="D50" s="1"/>
      <c r="E50" s="1" t="str">
        <f>IFERROR(INDEX(DD[data_type],MATCH(IF($N50=TRUE,$F50&amp;"/value",$F50),DD[identifier],0)),"")</f>
        <v/>
      </c>
      <c r="F50" s="4" t="s">
        <v>49554</v>
      </c>
      <c r="G50" s="1" t="s">
        <v>49288</v>
      </c>
      <c r="H50" s="2" t="str">
        <f>IFERROR(INDEX(DD[description],MATCH($F50,DD[identifier],0)),"")</f>
        <v/>
      </c>
      <c r="I50" s="1"/>
      <c r="J50" s="1"/>
      <c r="K50" s="4" t="s">
        <v>49633</v>
      </c>
      <c r="L50" s="1"/>
      <c r="M50" s="1"/>
      <c r="N50" s="1"/>
      <c r="O50" s="1"/>
      <c r="P50" s="1"/>
    </row>
    <row r="51" spans="1:16" ht="45" x14ac:dyDescent="0.25">
      <c r="A51" s="1" t="s">
        <v>49289</v>
      </c>
      <c r="B51" s="1"/>
      <c r="C51" s="1" t="str">
        <f>IFERROR(IF(INDEX(DD[units],MATCH($F51,DD[identifier],0))=0,"",INDEX(DD[units],MATCH($F51,DD[identifier],0))),"")</f>
        <v/>
      </c>
      <c r="D51" s="1"/>
      <c r="E51" s="1" t="str">
        <f>IFERROR(INDEX(DD[data_type],MATCH(IF($N51=TRUE,$F51&amp;"/value",$F51),DD[identifier],0)),"")</f>
        <v/>
      </c>
      <c r="F51" s="4" t="s">
        <v>49554</v>
      </c>
      <c r="G51" s="1" t="s">
        <v>49290</v>
      </c>
      <c r="H51" s="2" t="str">
        <f>IFERROR(INDEX(DD[description],MATCH($F51,DD[identifier],0)),"")</f>
        <v/>
      </c>
      <c r="I51" s="1"/>
      <c r="J51" s="1"/>
      <c r="K51" s="4" t="s">
        <v>49634</v>
      </c>
      <c r="L51" s="1"/>
      <c r="M51" s="1"/>
      <c r="N51" s="1"/>
      <c r="O51" s="1"/>
      <c r="P51" s="1"/>
    </row>
    <row r="52" spans="1:16"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49291</v>
      </c>
      <c r="H52" s="2" t="str">
        <f>IFERROR(INDEX(DD[description],MATCH($F52,DD[identifier],0)),"")</f>
        <v>Integer identifier (enumeration index within a list). Private identifier values must be indicated by a negative index.</v>
      </c>
      <c r="I52" s="1"/>
      <c r="J52" s="9"/>
      <c r="K52" s="4" t="s">
        <v>49563</v>
      </c>
      <c r="L52" s="9" t="s">
        <v>49205</v>
      </c>
      <c r="M52" s="1"/>
      <c r="N52" s="1"/>
      <c r="O52" s="1"/>
      <c r="P52" s="1"/>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49293</v>
      </c>
      <c r="H54" s="2" t="str">
        <f>IFERROR(INDEX(DD[description],MATCH($F54,DD[identifier],0)),"")</f>
        <v>Integer identifier (enumeration index within a list). Private identifier values must be indicated by a negative index.</v>
      </c>
      <c r="I54" s="1"/>
      <c r="J54" s="9"/>
      <c r="K54" s="4" t="s">
        <v>49562</v>
      </c>
      <c r="L54" s="9" t="s">
        <v>49205</v>
      </c>
      <c r="M54" s="1"/>
      <c r="N54" s="1"/>
      <c r="O54" s="1"/>
      <c r="P54" s="1"/>
    </row>
    <row r="55" spans="1:16"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49294</v>
      </c>
      <c r="H55" s="2" t="str">
        <f>IFERROR(INDEX(DD[description],MATCH($F55,DD[identifier],0)),"")</f>
        <v>Chemical formula of the evaporated material or gas used to cover the vaccum vessel wall. NONE for no evaporation.</v>
      </c>
      <c r="I55" s="1"/>
      <c r="J55" s="9"/>
      <c r="K55" s="4" t="s">
        <v>49598</v>
      </c>
      <c r="L55" s="9" t="s">
        <v>49205</v>
      </c>
      <c r="M55" s="1"/>
      <c r="N55" s="1"/>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c r="E57" s="1" t="str">
        <f>IFERROR(INDEX(DD[data_type],MATCH(IF($N57=TRUE,$F57&amp;"/value",$F57),DD[identifier],0)),"")</f>
        <v/>
      </c>
      <c r="F57" s="4"/>
      <c r="G57" s="1" t="s">
        <v>49297</v>
      </c>
      <c r="H57" s="2" t="str">
        <f>IFERROR(INDEX(DD[description],MATCH($F57,DD[identifier],0)),"")</f>
        <v/>
      </c>
      <c r="I57" s="1"/>
      <c r="J57" s="1" t="s">
        <v>80</v>
      </c>
      <c r="K57" s="4" t="s">
        <v>49635</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c r="E61" s="1" t="str">
        <f>IFERROR(INDEX(DD[data_type],MATCH(IF($N61=TRUE,$F61&amp;"/value",$F61),DD[identifier],0)),"")</f>
        <v/>
      </c>
      <c r="F61" s="4"/>
      <c r="G61" s="1" t="s">
        <v>49302</v>
      </c>
      <c r="H61" s="2" t="str">
        <f>IFERROR(INDEX(DD[description],MATCH($F61,DD[identifier],0)),"")</f>
        <v/>
      </c>
      <c r="I61" s="1"/>
      <c r="J61" s="1" t="s">
        <v>80</v>
      </c>
      <c r="K61" s="4" t="s">
        <v>49636</v>
      </c>
      <c r="L61" s="1" t="s">
        <v>18</v>
      </c>
      <c r="M61" s="1"/>
      <c r="N61" s="1"/>
      <c r="O61" s="1"/>
      <c r="P61" s="1"/>
    </row>
    <row r="62" spans="1:16" ht="60" x14ac:dyDescent="0.25">
      <c r="A62" s="1" t="s">
        <v>49303</v>
      </c>
      <c r="B62" s="1"/>
      <c r="C62" s="1" t="str">
        <f>IFERROR(IF(INDEX(DD[units],MATCH($F62,DD[identifier],0))=0,"",INDEX(DD[units],MATCH($F62,DD[identifier],0))),"")</f>
        <v/>
      </c>
      <c r="D62" s="1"/>
      <c r="E62" s="1" t="str">
        <f>IFERROR(INDEX(DD[data_type],MATCH(IF($N62=TRUE,$F62&amp;"/value",$F62),DD[identifier],0)),"")</f>
        <v/>
      </c>
      <c r="F62" s="4"/>
      <c r="G62" s="1" t="s">
        <v>49304</v>
      </c>
      <c r="H62" s="2" t="str">
        <f>IFERROR(INDEX(DD[description],MATCH($F62,DD[identifier],0)),"")</f>
        <v/>
      </c>
      <c r="I62" s="1"/>
      <c r="J62" s="1" t="s">
        <v>80</v>
      </c>
      <c r="K62" s="4" t="s">
        <v>49637</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49638</v>
      </c>
      <c r="L65" s="1" t="s">
        <v>18</v>
      </c>
      <c r="M65" s="1"/>
      <c r="N65" s="1" t="b">
        <v>1</v>
      </c>
      <c r="O65" s="1"/>
      <c r="P65" s="1"/>
    </row>
    <row r="66" spans="1:16" ht="45" x14ac:dyDescent="0.25">
      <c r="A66" s="1" t="s">
        <v>49311</v>
      </c>
      <c r="B66" s="1"/>
      <c r="C66" s="1" t="str">
        <f>IFERROR(IF(INDEX(DD[units],MATCH($F66,DD[identifier],0))=0,"",INDEX(DD[units],MATCH($F66,DD[identifier],0))),"")</f>
        <v/>
      </c>
      <c r="D66" s="1"/>
      <c r="E66" s="1" t="str">
        <f>IFERROR(INDEX(DD[data_type],MATCH(IF($N66=TRUE,$F66&amp;"/value",$F66),DD[identifier],0)),"")</f>
        <v/>
      </c>
      <c r="F66" s="4"/>
      <c r="G66" s="1" t="s">
        <v>49312</v>
      </c>
      <c r="H66" s="2" t="str">
        <f>IFERROR(INDEX(DD[description],MATCH($F66,DD[identifier],0)),"")</f>
        <v/>
      </c>
      <c r="I66" s="1"/>
      <c r="J66" s="1" t="s">
        <v>80</v>
      </c>
      <c r="K66" s="4" t="s">
        <v>49639</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49640</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49698</v>
      </c>
      <c r="G76" s="1" t="s">
        <v>49329</v>
      </c>
      <c r="H76" s="2" t="str">
        <f>IFERROR(INDEX(DD[description],MATCH($F76,DD[identifier],0)),"")</f>
        <v/>
      </c>
      <c r="I76" s="1"/>
      <c r="J76" s="1"/>
      <c r="K76" s="4" t="s">
        <v>49699</v>
      </c>
      <c r="L76" s="1"/>
      <c r="M76" s="1"/>
      <c r="N76" s="1"/>
      <c r="O76" s="1"/>
      <c r="P76" s="1"/>
    </row>
    <row r="77" spans="1:16" ht="90" x14ac:dyDescent="0.25">
      <c r="A77" s="1" t="s">
        <v>49330</v>
      </c>
      <c r="B77" s="1"/>
      <c r="C77" s="1" t="str">
        <f>IFERROR(IF(INDEX(DD[units],MATCH($F77,DD[identifier],0))=0,"",INDEX(DD[units],MATCH($F77,DD[identifier],0))),"")</f>
        <v>W</v>
      </c>
      <c r="D77" s="1"/>
      <c r="E77" s="1" t="str">
        <f>IFERROR(INDEX(DD[data_type],MATCH(IF($N77=TRUE,$F77&amp;"/value",$F77),DD[identifier],0)),"")</f>
        <v>structure</v>
      </c>
      <c r="F77" s="4" t="s">
        <v>45118</v>
      </c>
      <c r="G77" s="1" t="s">
        <v>49331</v>
      </c>
      <c r="H77" s="2" t="str">
        <f>IFERROR(INDEX(DD[description],MATCH($F77,DD[identifier],0)),"")</f>
        <v>Total NBI power launched from neutral beam injectors into the vacuum vessel</v>
      </c>
      <c r="I77" s="1"/>
      <c r="J77" s="1"/>
      <c r="K77" s="4" t="s">
        <v>49641</v>
      </c>
      <c r="L77" s="1"/>
      <c r="M77" s="1"/>
      <c r="N77" s="1"/>
      <c r="O77" s="1"/>
      <c r="P77" s="1"/>
    </row>
    <row r="78" spans="1:16" ht="30" x14ac:dyDescent="0.25">
      <c r="A78" s="1" t="s">
        <v>49332</v>
      </c>
      <c r="B78" s="1"/>
      <c r="C78" s="1" t="str">
        <f>IFERROR(IF(INDEX(DD[units],MATCH($F78,DD[identifier],0))=0,"",INDEX(DD[units],MATCH($F78,DD[identifier],0))),"")</f>
        <v/>
      </c>
      <c r="D78" s="1"/>
      <c r="E78" s="1" t="str">
        <f>IFERROR(INDEX(DD[data_type],MATCH(IF($N78=TRUE,$F78&amp;"/value",$F78),DD[identifier],0)),"")</f>
        <v/>
      </c>
      <c r="F78" s="4" t="s">
        <v>49700</v>
      </c>
      <c r="G78" s="1" t="s">
        <v>49333</v>
      </c>
      <c r="H78" s="2" t="str">
        <f>IFERROR(INDEX(DD[description],MATCH($F78,DD[identifier],0)),"")</f>
        <v/>
      </c>
      <c r="I78" s="1"/>
      <c r="J78" s="1"/>
      <c r="K78" s="4"/>
      <c r="L78" s="1"/>
      <c r="M78" s="1"/>
      <c r="N78" s="1"/>
      <c r="O78" s="1"/>
      <c r="P78" s="1"/>
    </row>
    <row r="79" spans="1:16" ht="45" x14ac:dyDescent="0.25">
      <c r="A79" s="1" t="s">
        <v>49334</v>
      </c>
      <c r="B79" s="1"/>
      <c r="C79" s="1" t="str">
        <f>IFERROR(IF(INDEX(DD[units],MATCH($F79,DD[identifier],0))=0,"",INDEX(DD[units],MATCH($F79,DD[identifier],0))),"")</f>
        <v>W</v>
      </c>
      <c r="D79" s="1"/>
      <c r="E79" s="1" t="str">
        <f>IFERROR(INDEX(DD[data_type],MATCH(IF($N79=TRUE,$F79&amp;"/value",$F79),DD[identifier],0)),"")</f>
        <v>structure</v>
      </c>
      <c r="F79" s="4" t="s">
        <v>45118</v>
      </c>
      <c r="G79" s="1" t="s">
        <v>49335</v>
      </c>
      <c r="H79" s="2" t="str">
        <f>IFERROR(INDEX(DD[description],MATCH($F79,DD[identifier],0)),"")</f>
        <v>Total NBI power launched from neutral beam injectors into the vacuum vessel</v>
      </c>
      <c r="I79" s="1"/>
      <c r="J79" s="1"/>
      <c r="K79" s="4" t="s">
        <v>49642</v>
      </c>
      <c r="L79" s="1"/>
      <c r="M79" s="1"/>
      <c r="N79" s="1"/>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t="s">
        <v>49643</v>
      </c>
      <c r="G80" s="1" t="s">
        <v>49337</v>
      </c>
      <c r="H80" s="2" t="str">
        <f>IFERROR(INDEX(DD[description],MATCH($F80,DD[identifier],0)),"")</f>
        <v/>
      </c>
      <c r="I80" s="1"/>
      <c r="J80" s="1"/>
      <c r="K80" s="4"/>
      <c r="L80" s="1"/>
      <c r="M80" s="1"/>
      <c r="N80" s="1"/>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49644</v>
      </c>
      <c r="G81" s="1" t="s">
        <v>49339</v>
      </c>
      <c r="H81" s="2" t="str">
        <f>IFERROR(INDEX(DD[description],MATCH($F81,DD[identifier],0)),"")</f>
        <v/>
      </c>
      <c r="I81" s="1"/>
      <c r="J81" s="1"/>
      <c r="K81" s="4" t="s">
        <v>49645</v>
      </c>
      <c r="L81" s="1"/>
      <c r="M81" s="1"/>
      <c r="N81" s="1"/>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t="s">
        <v>49646</v>
      </c>
      <c r="G82" s="1" t="s">
        <v>49341</v>
      </c>
      <c r="H82" s="2" t="str">
        <f>IFERROR(INDEX(DD[description],MATCH($F82,DD[identifier],0)),"")</f>
        <v/>
      </c>
      <c r="I82" s="1"/>
      <c r="J82" s="1"/>
      <c r="K82" s="4"/>
      <c r="L82" s="1"/>
      <c r="M82" s="1"/>
      <c r="N82" s="1"/>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W</v>
      </c>
      <c r="D84" s="1"/>
      <c r="E84" s="1" t="str">
        <f>IFERROR(INDEX(DD[data_type],MATCH(IF($N84=TRUE,$F84&amp;"/value",$F84),DD[identifier],0)),"")</f>
        <v>structure</v>
      </c>
      <c r="F84" s="4" t="s">
        <v>45112</v>
      </c>
      <c r="G84" s="1" t="s">
        <v>49345</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49647</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49701</v>
      </c>
      <c r="G86" s="1" t="s">
        <v>49348</v>
      </c>
      <c r="H86" s="2" t="str">
        <f>IFERROR(INDEX(DD[description],MATCH($F86,DD[identifier],0)),"")</f>
        <v/>
      </c>
      <c r="I86" s="1"/>
      <c r="J86" s="1"/>
      <c r="K86" s="4"/>
      <c r="L86" s="1"/>
      <c r="M86" s="1"/>
      <c r="N86" s="1"/>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49648</v>
      </c>
      <c r="G87" s="1" t="s">
        <v>49350</v>
      </c>
      <c r="H87" s="2" t="str">
        <f>IFERROR(INDEX(DD[description],MATCH($F87,DD[identifier],0)),"")</f>
        <v/>
      </c>
      <c r="I87" s="1"/>
      <c r="J87" s="1"/>
      <c r="K87" s="4" t="s">
        <v>49649</v>
      </c>
      <c r="L87" s="1"/>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49650</v>
      </c>
      <c r="L88" s="1"/>
      <c r="M88" s="1"/>
      <c r="N88" s="1"/>
      <c r="O88" s="1"/>
      <c r="P88" s="1"/>
    </row>
    <row r="89" spans="1:16" ht="30" x14ac:dyDescent="0.25">
      <c r="A89" s="1" t="s">
        <v>49353</v>
      </c>
      <c r="B89" s="1"/>
      <c r="C89" s="1" t="str">
        <f>IFERROR(IF(INDEX(DD[units],MATCH($F89,DD[identifier],0))=0,"",INDEX(DD[units],MATCH($F89,DD[identifier],0))),"")</f>
        <v>W</v>
      </c>
      <c r="D89" s="1"/>
      <c r="E89" s="1" t="str">
        <f>IFERROR(INDEX(DD[data_type],MATCH(IF($N89=TRUE,$F89&amp;"/value",$F89),DD[identifier],0)),"")</f>
        <v>FLT_1D</v>
      </c>
      <c r="F89" s="4" t="s">
        <v>45100</v>
      </c>
      <c r="G89" s="1" t="s">
        <v>49354</v>
      </c>
      <c r="H89" s="2" t="str">
        <f>IFERROR(INDEX(DD[description],MATCH($F89,DD[identifier],0)),"")</f>
        <v>Total EC power coupled to the plasma</v>
      </c>
      <c r="I89" s="1"/>
      <c r="J89" s="1" t="s">
        <v>66</v>
      </c>
      <c r="K89" s="4" t="s">
        <v>49601</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49702</v>
      </c>
      <c r="G90" s="1" t="s">
        <v>49356</v>
      </c>
      <c r="H90" s="2" t="str">
        <f>IFERROR(INDEX(DD[description],MATCH($F90,DD[identifier],0)),"")</f>
        <v/>
      </c>
      <c r="I90" s="1"/>
      <c r="J90" s="1"/>
      <c r="K90" s="4"/>
      <c r="L90" s="1"/>
      <c r="M90" s="1"/>
      <c r="N90" s="1"/>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49651</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49652</v>
      </c>
      <c r="G92" s="1" t="s">
        <v>49360</v>
      </c>
      <c r="H92" s="2" t="str">
        <f>IFERROR(INDEX(DD[description],MATCH($F92,DD[identifier],0)),"")</f>
        <v/>
      </c>
      <c r="I92" s="1"/>
      <c r="J92" s="1"/>
      <c r="K92" s="4" t="s">
        <v>49653</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49654</v>
      </c>
      <c r="L93" s="1"/>
      <c r="M93" s="1"/>
      <c r="N93" s="1"/>
      <c r="O93" s="1"/>
      <c r="P93" s="1"/>
    </row>
    <row r="94" spans="1:16" ht="30" x14ac:dyDescent="0.25">
      <c r="A94" s="1" t="s">
        <v>49363</v>
      </c>
      <c r="B94" s="1"/>
      <c r="C94" s="1" t="str">
        <f>IFERROR(IF(INDEX(DD[units],MATCH($F94,DD[identifier],0))=0,"",INDEX(DD[units],MATCH($F94,DD[identifier],0))),"")</f>
        <v>W</v>
      </c>
      <c r="D94" s="1"/>
      <c r="E94" s="1" t="str">
        <f>IFERROR(INDEX(DD[data_type],MATCH(IF($N94=TRUE,$F94&amp;"/value",$F94),DD[identifier],0)),"")</f>
        <v>FLT_1D</v>
      </c>
      <c r="F94" s="4" t="s">
        <v>45130</v>
      </c>
      <c r="G94" s="1" t="s">
        <v>49364</v>
      </c>
      <c r="H94" s="2" t="str">
        <f>IFERROR(INDEX(DD[description],MATCH($F94,DD[identifier],0)),"")</f>
        <v>Total IC power coupled to the plasma</v>
      </c>
      <c r="I94" s="1"/>
      <c r="J94" s="1" t="s">
        <v>66</v>
      </c>
      <c r="K94" s="4" t="s">
        <v>49601</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49703</v>
      </c>
      <c r="G95" s="1" t="s">
        <v>49366</v>
      </c>
      <c r="H95" s="2" t="str">
        <f>IFERROR(INDEX(DD[description],MATCH($F95,DD[identifier],0)),"")</f>
        <v/>
      </c>
      <c r="I95" s="1"/>
      <c r="J95" s="1"/>
      <c r="K95" s="4"/>
      <c r="L95" s="1"/>
      <c r="M95" s="1"/>
      <c r="N95" s="1"/>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49655</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49656</v>
      </c>
      <c r="G97" s="1" t="s">
        <v>49370</v>
      </c>
      <c r="H97" s="2" t="str">
        <f>IFERROR(INDEX(DD[description],MATCH($F97,DD[identifier],0)),"")</f>
        <v/>
      </c>
      <c r="I97" s="1"/>
      <c r="J97" s="1"/>
      <c r="K97" s="4" t="s">
        <v>49657</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49658</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66</v>
      </c>
      <c r="K99" s="4" t="s">
        <v>49601</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49704</v>
      </c>
      <c r="G100" s="1" t="s">
        <v>49376</v>
      </c>
      <c r="H100" s="2" t="str">
        <f>IFERROR(INDEX(DD[description],MATCH($F100,DD[identifier],0)),"")</f>
        <v/>
      </c>
      <c r="I100" s="1"/>
      <c r="J100" s="1"/>
      <c r="K100" s="4"/>
      <c r="L100" s="1"/>
      <c r="M100" s="1"/>
      <c r="N100" s="1"/>
      <c r="O100" s="1"/>
      <c r="P100" s="1"/>
    </row>
    <row r="101" spans="1:16" ht="75" x14ac:dyDescent="0.25">
      <c r="A101" s="1" t="s">
        <v>49377</v>
      </c>
      <c r="B101" s="1"/>
      <c r="C101" s="1" t="str">
        <f>IFERROR(IF(INDEX(DD[units],MATCH($F101,DD[identifier],0))=0,"",INDEX(DD[units],MATCH($F101,DD[identifier],0))),"")</f>
        <v>W</v>
      </c>
      <c r="D101" s="1"/>
      <c r="E101" s="1" t="str">
        <f>IFERROR(INDEX(DD[data_type],MATCH(IF($N101=TRUE,$F101&amp;"/value",$F101),DD[identifier],0)),"")</f>
        <v>structure</v>
      </c>
      <c r="F101" s="4" t="s">
        <v>45142</v>
      </c>
      <c r="G101" s="1" t="s">
        <v>49378</v>
      </c>
      <c r="H101" s="2" t="str">
        <f>IFERROR(INDEX(DD[description],MATCH($F101,DD[identifier],0)),"")</f>
        <v>Total LH power coupled to the plasma</v>
      </c>
      <c r="I101" s="1"/>
      <c r="J101" s="1"/>
      <c r="K101" s="4" t="s">
        <v>49659</v>
      </c>
      <c r="L101" s="1"/>
      <c r="M101" s="1"/>
      <c r="N101" s="1"/>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49566</v>
      </c>
      <c r="G102" s="4" t="s">
        <v>49380</v>
      </c>
      <c r="H102" s="2" t="str">
        <f>IFERROR(INDEX(DD[description],MATCH($F102,DD[identifier],0)),"")</f>
        <v/>
      </c>
      <c r="I102" s="1"/>
      <c r="J102" s="1"/>
      <c r="K102" s="4" t="s">
        <v>49660</v>
      </c>
      <c r="L102" s="1"/>
      <c r="M102" s="1"/>
      <c r="N102" s="1"/>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49567</v>
      </c>
      <c r="G103" s="4" t="s">
        <v>49382</v>
      </c>
      <c r="H103" s="2" t="str">
        <f>IFERROR(INDEX(DD[description],MATCH($F103,DD[identifier],0)),"")</f>
        <v/>
      </c>
      <c r="I103" s="1"/>
      <c r="J103" s="1"/>
      <c r="K103" s="4" t="s">
        <v>49661</v>
      </c>
      <c r="L103" s="1"/>
      <c r="M103" s="1"/>
      <c r="N103" s="1"/>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49662</v>
      </c>
      <c r="G104" s="4" t="s">
        <v>49436</v>
      </c>
      <c r="H104" s="2" t="str">
        <f>IFERROR(INDEX(DD[description],MATCH($F104,DD[identifier],0)),"")</f>
        <v/>
      </c>
      <c r="I104" s="1"/>
      <c r="J104" s="1"/>
      <c r="K104" s="4"/>
      <c r="L104" s="1"/>
      <c r="M104" s="1"/>
      <c r="N104" s="1"/>
      <c r="O104" s="1"/>
      <c r="P104" s="1"/>
    </row>
    <row r="105" spans="1:16" ht="30" x14ac:dyDescent="0.25">
      <c r="A105" s="1" t="s">
        <v>49384</v>
      </c>
      <c r="B105" s="1"/>
      <c r="C105" s="1" t="str">
        <f>IFERROR(IF(INDEX(DD[units],MATCH($F105,DD[identifier],0))=0,"",INDEX(DD[units],MATCH($F105,DD[identifier],0))),"")</f>
        <v>W</v>
      </c>
      <c r="D105" s="1"/>
      <c r="E105" s="1" t="str">
        <f>IFERROR(INDEX(DD[data_type],MATCH(IF($N105=TRUE,$F105&amp;"/value",$F105),DD[identifier],0)),"")</f>
        <v>FLT_1D</v>
      </c>
      <c r="F105" s="4" t="s">
        <v>45142</v>
      </c>
      <c r="G105" s="4" t="s">
        <v>49385</v>
      </c>
      <c r="H105" s="2" t="str">
        <f>IFERROR(INDEX(DD[description],MATCH($F105,DD[identifier],0)),"")</f>
        <v>Total LH power coupled to the plasma</v>
      </c>
      <c r="I105" s="1"/>
      <c r="J105" s="1" t="s">
        <v>66</v>
      </c>
      <c r="K105" s="4" t="s">
        <v>49601</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49663</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49664</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49602</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c r="K109" s="4" t="s">
        <v>49665</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49666</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c r="K111" s="4" t="s">
        <v>49667</v>
      </c>
      <c r="L111" s="1"/>
      <c r="M111" s="1"/>
      <c r="N111" s="1"/>
      <c r="O111" s="1"/>
      <c r="P111" s="1"/>
    </row>
    <row r="112" spans="1:16" ht="30"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66</v>
      </c>
      <c r="K112" s="4" t="s">
        <v>49600</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66</v>
      </c>
      <c r="K113" s="4" t="s">
        <v>49600</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c r="K114" s="4" t="s">
        <v>49668</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66</v>
      </c>
      <c r="K115" s="4" t="s">
        <v>49600</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66</v>
      </c>
      <c r="K116" s="4" t="s">
        <v>49600</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c r="K117" s="4" t="s">
        <v>49669</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49670</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49671</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49672</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49673</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49674</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49675</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49676</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49676</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49676</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49677</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49678</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49679</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49680</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49681</v>
      </c>
      <c r="G138" s="4" t="s">
        <v>49464</v>
      </c>
      <c r="H138" s="2" t="str">
        <f>IFERROR(INDEX(DD[description],MATCH($F138,DD[identifier],0)),"")</f>
        <v/>
      </c>
      <c r="I138" s="1"/>
      <c r="J138" s="1"/>
      <c r="K138" s="4" t="s">
        <v>49682</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49683</v>
      </c>
      <c r="G139" s="4" t="s">
        <v>49465</v>
      </c>
      <c r="H139" s="2" t="str">
        <f>IFERROR(INDEX(DD[description],MATCH($F139,DD[identifier],0)),"")</f>
        <v/>
      </c>
      <c r="I139" s="1"/>
      <c r="J139" s="1"/>
      <c r="K139" s="4" t="s">
        <v>49684</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49685</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49686</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49687</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49688</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49689</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49690</v>
      </c>
      <c r="G147" s="4" t="s">
        <v>49473</v>
      </c>
      <c r="H147" s="2" t="str">
        <f>IFERROR(INDEX(DD[description],MATCH($F147,DD[identifier],0)),"")</f>
        <v/>
      </c>
      <c r="I147" s="1"/>
      <c r="J147" s="1"/>
      <c r="K147" s="4" t="s">
        <v>49691</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49692</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49693</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c r="K151" s="4" t="s">
        <v>49694</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49695</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49696</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49696</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49696</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49697</v>
      </c>
      <c r="L157" s="1"/>
      <c r="M157" s="1"/>
      <c r="N157" s="1"/>
      <c r="O157" s="1"/>
      <c r="P157" s="1"/>
    </row>
    <row r="158" spans="1:16" ht="45" x14ac:dyDescent="0.25">
      <c r="A158" s="1" t="s">
        <v>83</v>
      </c>
      <c r="B158" s="1"/>
      <c r="C158" s="1" t="str">
        <f>IFERROR(IF(INDEX(DD[units],MATCH($F158,DD[identifier],0))=0,"",INDEX(DD[units],MATCH($F158,DD[identifier],0))),"")</f>
        <v/>
      </c>
      <c r="D158" s="1" t="s">
        <v>49604</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49599</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49603</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49591</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49592</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49593</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49579</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49594</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s="9"/>
      <c r="K167" s="4" t="s">
        <v>49595</v>
      </c>
      <c r="L167" s="9" t="s">
        <v>49205</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49568</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80</v>
      </c>
      <c r="K169" s="4" t="s">
        <v>49569</v>
      </c>
      <c r="L169" s="1"/>
      <c r="M169" s="1"/>
      <c r="N169" s="1"/>
      <c r="O169" s="1"/>
      <c r="P169" s="1"/>
    </row>
    <row r="170" spans="1:16" ht="30" x14ac:dyDescent="0.25">
      <c r="A170" s="1" t="s">
        <v>49493</v>
      </c>
      <c r="B170" s="1"/>
      <c r="C170" s="1" t="str">
        <f>IFERROR(IF(INDEX(DD[units],MATCH($F170,DD[identifier],0))=0,"",INDEX(DD[units],MATCH($F170,DD[identifier],0))),"")</f>
        <v/>
      </c>
      <c r="D170" s="1"/>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30" x14ac:dyDescent="0.25">
      <c r="A171" s="1" t="s">
        <v>49494</v>
      </c>
      <c r="B171" s="1"/>
      <c r="C171" s="1" t="str">
        <f>IFERROR(IF(INDEX(DD[units],MATCH($F171,DD[identifier],0))=0,"",INDEX(DD[units],MATCH($F171,DD[identifier],0))),"")</f>
        <v/>
      </c>
      <c r="D171" s="1"/>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30" x14ac:dyDescent="0.25">
      <c r="A172" s="1" t="s">
        <v>49495</v>
      </c>
      <c r="B172" s="1"/>
      <c r="C172" s="1" t="str">
        <f>IFERROR(IF(INDEX(DD[units],MATCH($F172,DD[identifier],0))=0,"",INDEX(DD[units],MATCH($F172,DD[identifier],0))),"")</f>
        <v/>
      </c>
      <c r="D172" s="1"/>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30" x14ac:dyDescent="0.25">
      <c r="A173" s="1" t="s">
        <v>49496</v>
      </c>
      <c r="B173" s="1"/>
      <c r="C173" s="1" t="str">
        <f>IFERROR(IF(INDEX(DD[units],MATCH($F173,DD[identifier],0))=0,"",INDEX(DD[units],MATCH($F173,DD[identifier],0))),"")</f>
        <v/>
      </c>
      <c r="D173" s="1"/>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30" x14ac:dyDescent="0.25">
      <c r="A174" s="1" t="s">
        <v>49497</v>
      </c>
      <c r="B174" s="1"/>
      <c r="C174" s="1" t="str">
        <f>IFERROR(IF(INDEX(DD[units],MATCH($F174,DD[identifier],0))=0,"",INDEX(DD[units],MATCH($F174,DD[identifier],0))),"")</f>
        <v/>
      </c>
      <c r="D174" s="1"/>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49570</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49571</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49572</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49573</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49574</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49575</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49576</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49577</v>
      </c>
      <c r="L185" s="1"/>
      <c r="M185" s="1"/>
      <c r="N185" s="1"/>
      <c r="O185" s="1"/>
      <c r="P185" s="1"/>
    </row>
    <row r="186" spans="1:16" ht="30" x14ac:dyDescent="0.25">
      <c r="A186" s="1" t="s">
        <v>49509</v>
      </c>
      <c r="B186" s="1"/>
      <c r="C186" s="1" t="str">
        <f>IFERROR(IF(INDEX(DD[units],MATCH($F186,DD[identifier],0))=0,"",INDEX(DD[units],MATCH($F186,DD[identifier],0))),"")</f>
        <v/>
      </c>
      <c r="D186" s="1"/>
      <c r="E186" s="1" t="str">
        <f>IFERROR(INDEX(DD[data_type],MATCH(IF($N186=TRUE,$F186&amp;"/value",$F186),DD[identifier],0)),"")</f>
        <v/>
      </c>
      <c r="F186" s="4"/>
      <c r="G186" s="4" t="s">
        <v>49547</v>
      </c>
      <c r="H186" s="2" t="str">
        <f>IFERROR(INDEX(DD[description],MATCH($F186,DD[identifier],0)),"")</f>
        <v/>
      </c>
      <c r="I186" s="1"/>
      <c r="J186" s="1" t="s">
        <v>80</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49578</v>
      </c>
      <c r="L187" s="1"/>
      <c r="M187" s="1"/>
      <c r="N187" s="1"/>
      <c r="O187" s="1"/>
      <c r="P187" s="1"/>
    </row>
    <row r="188" spans="1:16" ht="30" x14ac:dyDescent="0.25">
      <c r="A188" s="1" t="s">
        <v>49596</v>
      </c>
      <c r="B188" s="1"/>
      <c r="C188" s="1" t="str">
        <f>IFERROR(IF(INDEX(DD[units],MATCH($F188,DD[identifier],0))=0,"",INDEX(DD[units],MATCH($F188,DD[identifier],0))),"")</f>
        <v/>
      </c>
      <c r="D188" s="1"/>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30" x14ac:dyDescent="0.25">
      <c r="A189" s="1" t="s">
        <v>49597</v>
      </c>
      <c r="B189" s="1"/>
      <c r="C189" s="1" t="str">
        <f>IFERROR(IF(INDEX(DD[units],MATCH($F189,DD[identifier],0))=0,"",INDEX(DD[units],MATCH($F189,DD[identifier],0))),"")</f>
        <v/>
      </c>
      <c r="D189" s="1"/>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30" x14ac:dyDescent="0.25">
      <c r="A190" s="1" t="s">
        <v>49511</v>
      </c>
      <c r="B190" s="1"/>
      <c r="C190" s="1" t="str">
        <f>IFERROR(IF(INDEX(DD[units],MATCH($F190,DD[identifier],0))=0,"",INDEX(DD[units],MATCH($F190,DD[identifier],0))),"")</f>
        <v/>
      </c>
      <c r="D190" s="1"/>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30" x14ac:dyDescent="0.25">
      <c r="A191" s="1" t="s">
        <v>49512</v>
      </c>
      <c r="B191" s="1"/>
      <c r="C191" s="1" t="str">
        <f>IFERROR(IF(INDEX(DD[units],MATCH($F191,DD[identifier],0))=0,"",INDEX(DD[units],MATCH($F191,DD[identifier],0))),"")</f>
        <v/>
      </c>
      <c r="D191" s="1"/>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t="s">
        <v>49206</v>
      </c>
      <c r="G192" s="4" t="s">
        <v>49553</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49584</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49580</v>
      </c>
      <c r="D9" t="s">
        <v>49581</v>
      </c>
      <c r="E9" t="s">
        <v>49582</v>
      </c>
      <c r="F9" t="s">
        <v>49583</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2026-06-11T07:09:37Z</dcterms:modified>
  <dc:language>en-US</dc:language>
</cp:coreProperties>
</file>