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EA18CD76-A28B-4D1A-BCFF-63D249E6BCAA}"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P31" authorId="0" shapeId="0" xr:uid="{580B6A1D-AD2F-4A45-897E-9BAA8B510525}">
      <text>
        <r>
          <rPr>
            <b/>
            <sz val="9"/>
            <color indexed="81"/>
            <rFont val="Tahoma"/>
            <charset val="1"/>
          </rPr>
          <t>Curran Fionn EXT:</t>
        </r>
        <r>
          <rPr>
            <sz val="9"/>
            <color indexed="81"/>
            <rFont val="Tahoma"/>
            <charset val="1"/>
          </rPr>
          <t xml:space="preserve">
The value: 0.95 gets written to the sibling "rho_tor_norm" leaf. Since it is not of float type it is written regardless of the availability of "rho_tor" value.</t>
        </r>
      </text>
    </comment>
  </commentList>
</comments>
</file>

<file path=xl/sharedStrings.xml><?xml version="1.0" encoding="utf-8"?>
<sst xmlns="http://schemas.openxmlformats.org/spreadsheetml/2006/main" count="201427" uniqueCount="49733">
  <si>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</si>
  <si>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</si>
  <si>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</si>
  <si>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</si>
  <si>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</si>
  <si>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</si>
  <si>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</si>
  <si>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</si>
  <si>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</si>
  <si>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</si>
  <si>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</si>
  <si>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</si>
  <si>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</si>
  <si>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</si>
  <si>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</si>
  <si>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</si>
  <si>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</si>
  <si>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</si>
  <si>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</si>
  <si>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</si>
  <si>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</si>
  <si>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</si>
  <si>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</si>
  <si>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</si>
  <si>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</si>
  <si>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</si>
  <si>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</si>
  <si>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</si>
  <si>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</si>
  <si>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</si>
  <si>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</si>
  <si>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</si>
  <si>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</si>
  <si>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</si>
  <si>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</si>
  <si>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</si>
  <si>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</si>
  <si>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</si>
  <si>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</si>
  <si>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</si>
  <si>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</si>
  <si>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</si>
  <si>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</si>
  <si>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</si>
  <si>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</si>
  <si>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</si>
  <si>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</si>
  <si>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</si>
  <si>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</si>
  <si>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</si>
  <si>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</si>
  <si>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</si>
  <si>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</si>
  <si>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</si>
  <si>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</si>
  <si>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</si>
  <si>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</si>
  <si>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</si>
  <si>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</si>
  <si>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</si>
  <si>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</si>
  <si>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</si>
  <si>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</si>
  <si>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</si>
  <si>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</si>
  <si>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</si>
  <si>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</si>
  <si>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</si>
  <si>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</si>
  <si>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</si>
  <si>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</si>
  <si>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</si>
  <si>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</si>
  <si>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</si>
  <si>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</si>
  <si>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</si>
  <si>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</si>
  <si>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</si>
  <si>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</si>
  <si>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</si>
  <si>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</si>
  <si>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</si>
  <si>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</si>
  <si>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</si>
  <si>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</si>
  <si>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</si>
  <si>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</si>
  <si>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</si>
  <si>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</si>
  <si>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</si>
  <si>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</si>
  <si>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</si>
  <si>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</si>
  <si>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</si>
  <si>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</si>
  <si>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</si>
  <si>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</si>
  <si>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</si>
  <si>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</si>
  <si>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</si>
  <si>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</si>
  <si>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</si>
  <si>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</si>
  <si>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</si>
  <si>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</si>
  <si>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</si>
  <si>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</si>
  <si>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</si>
  <si>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</si>
  <si>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</si>
  <si>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</si>
  <si>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</si>
  <si>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</si>
  <si>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</si>
  <si>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</si>
  <si>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</si>
  <si>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</si>
  <si>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</si>
  <si>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</si>
  <si>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</si>
  <si>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</si>
  <si>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</si>
  <si>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</si>
  <si>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</si>
  <si>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</si>
  <si>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</si>
  <si>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</si>
  <si>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</si>
  <si>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</si>
  <si>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</si>
  <si>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</si>
  <si>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</si>
  <si>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</si>
  <si>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</si>
  <si>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</si>
  <si>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</si>
  <si>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</si>
  <si>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</si>
  <si>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</si>
  <si>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</si>
  <si>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</si>
  <si>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</si>
  <si>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</si>
  <si>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</si>
  <si>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</si>
  <si>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</si>
  <si>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</si>
  <si>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</si>
  <si>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</si>
  <si>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</si>
  <si>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</si>
  <si>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</si>
  <si>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</si>
  <si>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</si>
  <si>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</si>
  <si>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</si>
  <si>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</si>
  <si>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</si>
  <si>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</si>
  <si>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</si>
  <si>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</si>
  <si>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</si>
  <si>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</si>
  <si>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</si>
  <si>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</si>
  <si>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</si>
  <si>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</si>
  <si>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</si>
  <si>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</si>
  <si>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</si>
  <si>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</si>
  <si>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</si>
  <si>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</si>
  <si>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</si>
  <si>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</si>
  <si>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</si>
  <si>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</si>
  <si>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</si>
  <si>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</si>
  <si>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</si>
  <si>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</si>
  <si>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</si>
  <si>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</si>
  <si>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</si>
  <si>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</si>
  <si>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</si>
  <si>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</si>
  <si>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</si>
  <si>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</si>
  <si>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</si>
  <si>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</si>
  <si>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</si>
  <si>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</si>
  <si>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</si>
  <si>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</si>
  <si>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</si>
  <si>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</si>
  <si>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</si>
  <si>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</si>
  <si>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</si>
  <si>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</si>
  <si>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</si>
  <si>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</si>
  <si>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</si>
  <si>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</si>
  <si>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</si>
  <si>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</si>
  <si>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</si>
  <si>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</si>
  <si>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</si>
  <si>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</si>
  <si>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</si>
  <si>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</si>
  <si>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</si>
  <si>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</si>
  <si>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</si>
  <si>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</si>
  <si>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</si>
  <si>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</si>
  <si>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</si>
  <si>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</si>
  <si>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</si>
  <si>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</si>
  <si>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</si>
  <si>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</si>
  <si>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</si>
  <si>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</si>
  <si>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</si>
  <si>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</si>
  <si>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</si>
  <si>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</si>
  <si>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</si>
  <si>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</si>
  <si>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</si>
  <si>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</si>
  <si>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</si>
  <si>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</si>
  <si>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</si>
  <si>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</si>
  <si>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</si>
  <si>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</si>
  <si>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</si>
  <si>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</si>
  <si>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</si>
  <si>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</si>
  <si>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</si>
  <si>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</si>
  <si>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</si>
  <si>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</si>
  <si>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</si>
  <si>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</si>
  <si>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</si>
  <si>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</si>
  <si>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</si>
  <si>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</si>
  <si>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</si>
  <si>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</si>
  <si>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</si>
  <si>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</si>
  <si>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</si>
  <si>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</si>
  <si>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</si>
  <si>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</si>
  <si>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</si>
  <si>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</si>
  <si>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</si>
  <si>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</si>
  <si>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</si>
  <si>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</si>
  <si>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</si>
  <si>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</si>
  <si>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</si>
  <si>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</si>
  <si>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</si>
  <si>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</si>
  <si>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</si>
  <si>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</si>
  <si>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</si>
  <si>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</si>
  <si>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</si>
  <si>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</si>
  <si>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</si>
  <si>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</si>
  <si>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</si>
  <si>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</si>
  <si>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</si>
  <si>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</si>
  <si>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</si>
  <si>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</si>
  <si>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</si>
  <si>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</si>
  <si>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</si>
  <si>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</si>
  <si>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</si>
  <si>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</si>
  <si>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</si>
  <si>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</si>
  <si>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</si>
  <si>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</si>
  <si>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</si>
  <si>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</si>
  <si>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</si>
  <si>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</si>
  <si>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</si>
  <si>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</si>
  <si>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</si>
  <si>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</si>
  <si>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</si>
  <si>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</si>
  <si>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</si>
  <si>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</si>
  <si>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</si>
  <si>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</si>
  <si>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</si>
  <si>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</si>
  <si>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</si>
  <si>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</si>
  <si>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</si>
  <si>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</si>
  <si>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</si>
  <si>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</si>
  <si>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</si>
  <si>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</si>
  <si>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</si>
  <si>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</si>
  <si>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</si>
  <si>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</si>
  <si>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</si>
  <si>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</si>
  <si>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</si>
  <si>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</si>
  <si>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</si>
  <si>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</si>
  <si>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</si>
  <si>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</si>
  <si>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</si>
  <si>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</si>
  <si>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</si>
  <si>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</si>
  <si>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</si>
  <si>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</si>
  <si>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</si>
  <si>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</si>
  <si>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</si>
  <si>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</si>
  <si>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</si>
  <si>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</si>
  <si>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</si>
  <si>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</si>
  <si>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</si>
  <si>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</si>
  <si>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</si>
  <si>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</si>
  <si>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</si>
  <si>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</si>
  <si>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</si>
  <si>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</si>
  <si>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</si>
  <si>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</si>
  <si>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</si>
  <si>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</si>
  <si>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</si>
  <si>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</si>
  <si>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</si>
  <si>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</si>
  <si>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</si>
  <si>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</si>
  <si>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</si>
  <si>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</si>
  <si>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</si>
  <si>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</si>
  <si>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</si>
  <si>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</si>
  <si>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</si>
  <si>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</si>
  <si>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</si>
  <si>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</si>
  <si>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</si>
  <si>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</si>
  <si>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</si>
  <si>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</si>
  <si>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</si>
  <si>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</si>
  <si>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</si>
  <si>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</si>
  <si>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</si>
  <si>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</si>
  <si>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</si>
  <si>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</si>
  <si>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</si>
  <si>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</si>
  <si>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</si>
  <si>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</si>
  <si>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</si>
  <si>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</si>
  <si>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</si>
  <si>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</si>
  <si>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</si>
  <si>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</si>
  <si>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</si>
  <si>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</si>
  <si>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</si>
  <si>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</si>
  <si>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</si>
  <si>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</si>
  <si>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</si>
  <si>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</si>
  <si>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</si>
  <si>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</si>
  <si>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</si>
  <si>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</si>
  <si>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</si>
  <si>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</si>
  <si>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</si>
  <si>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</si>
  <si>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</si>
  <si>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</si>
  <si>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</si>
  <si>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</si>
  <si>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</si>
  <si>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</si>
  <si>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</si>
  <si>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</si>
  <si>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</si>
  <si>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</si>
  <si>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</si>
  <si>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</si>
  <si>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</si>
  <si>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</si>
  <si>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</si>
  <si>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</si>
  <si>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</si>
  <si>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</si>
  <si>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</si>
  <si>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</si>
  <si>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</si>
  <si>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</si>
  <si>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</si>
  <si>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</si>
  <si>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</si>
  <si>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</si>
  <si>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</si>
  <si>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</si>
  <si>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</si>
  <si>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</si>
  <si>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</si>
  <si>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</si>
  <si>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</si>
  <si>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</si>
  <si>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</si>
  <si>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</si>
  <si>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</si>
  <si>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</si>
  <si>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</si>
  <si>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</si>
  <si>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</si>
  <si>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</si>
  <si>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</si>
  <si>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</si>
  <si>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</si>
  <si>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</si>
  <si>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</si>
  <si>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</si>
  <si>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</si>
  <si>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</si>
  <si>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</si>
  <si>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</si>
  <si>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</si>
  <si>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</si>
  <si>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</si>
  <si>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</si>
  <si>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</si>
  <si>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</si>
  <si>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</si>
  <si>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</si>
  <si>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</si>
  <si>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</si>
  <si>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</si>
  <si>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</si>
  <si>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</si>
  <si>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</si>
  <si>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</si>
  <si>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</si>
  <si>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</si>
  <si>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</si>
  <si>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</si>
  <si>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</si>
  <si>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</si>
  <si>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</si>
  <si>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</si>
  <si>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</si>
  <si>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</si>
  <si>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</si>
  <si>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</si>
  <si>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</si>
  <si>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</si>
  <si>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</si>
  <si>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</si>
  <si>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</si>
  <si>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</si>
  <si>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</si>
  <si>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</si>
  <si>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</si>
  <si>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</si>
  <si>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</si>
  <si>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</si>
  <si>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</si>
  <si>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</si>
  <si>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</si>
  <si>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</si>
  <si>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</si>
  <si>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</si>
  <si>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</si>
  <si>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</si>
  <si>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</si>
  <si>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</si>
  <si>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</si>
  <si>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</si>
  <si>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</si>
  <si>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</si>
  <si>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</si>
  <si>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</si>
  <si>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</si>
  <si>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</si>
  <si>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</si>
  <si>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</si>
  <si>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</si>
  <si>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</si>
  <si>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</si>
  <si>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</si>
  <si>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</si>
  <si>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</si>
  <si>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</si>
  <si>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</si>
  <si>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</si>
  <si>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</si>
  <si>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</si>
  <si>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</si>
  <si>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</si>
  <si>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</si>
  <si>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</si>
  <si>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</si>
  <si>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</si>
  <si>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</si>
  <si>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</si>
  <si>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</si>
  <si>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</si>
  <si>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</si>
  <si>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</si>
  <si>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</si>
  <si>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</si>
  <si>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</si>
  <si>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</si>
  <si>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</si>
  <si>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</si>
  <si>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</si>
  <si>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</si>
  <si>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</si>
  <si>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</si>
  <si>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</si>
  <si>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</si>
  <si>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</si>
  <si>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</si>
  <si>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</si>
  <si>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</si>
  <si>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</si>
  <si>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</si>
  <si>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</si>
  <si>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</si>
  <si>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</si>
  <si>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</si>
  <si>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</si>
  <si>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</si>
  <si>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</si>
  <si>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</si>
  <si>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</si>
  <si>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</si>
  <si>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</si>
  <si>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</si>
  <si>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</si>
  <si>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</si>
  <si>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</si>
  <si>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</si>
  <si>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</si>
  <si>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</si>
  <si>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</si>
  <si>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</si>
  <si>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</si>
  <si>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</si>
  <si>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</si>
  <si>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</si>
  <si>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</si>
  <si>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</si>
  <si>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</si>
  <si>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</si>
  <si>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</si>
  <si>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</si>
  <si>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</si>
  <si>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</si>
  <si>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</si>
  <si>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</si>
  <si>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</si>
  <si>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</si>
  <si>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</si>
  <si>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</si>
  <si>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</si>
  <si>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</si>
  <si>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</si>
  <si>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</si>
  <si>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</si>
  <si>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</si>
  <si>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</si>
  <si>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</si>
  <si>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</si>
  <si>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</si>
  <si>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</si>
  <si>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</si>
  <si>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</si>
  <si>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</si>
  <si>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</si>
  <si>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</si>
  <si>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</si>
  <si>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</si>
  <si>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</si>
  <si>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</si>
  <si>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</si>
  <si>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</si>
  <si>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</si>
  <si>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</si>
  <si>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</si>
  <si>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</si>
  <si>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</si>
  <si>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</si>
  <si>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</si>
  <si>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</si>
  <si>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</si>
  <si>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</si>
  <si>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</si>
  <si>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</si>
  <si>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</si>
  <si>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</si>
  <si>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</si>
  <si>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</si>
  <si>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</si>
  <si>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</si>
  <si>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</si>
  <si>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</si>
  <si>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</si>
  <si>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</si>
  <si>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</si>
  <si>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</si>
  <si>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</si>
  <si>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</si>
  <si>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</si>
  <si>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</si>
  <si>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</si>
  <si>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</si>
  <si>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</si>
  <si>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</si>
  <si>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</si>
  <si>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</si>
  <si>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</si>
  <si>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</si>
  <si>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</si>
  <si>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</si>
  <si>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</si>
  <si>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</si>
  <si>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</si>
  <si>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</si>
  <si>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</si>
  <si>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</si>
  <si>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</si>
  <si>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</si>
  <si>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</si>
  <si>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</si>
  <si>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</si>
  <si>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</si>
  <si>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</si>
  <si>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</si>
  <si>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</si>
  <si>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</si>
  <si>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</si>
  <si>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</si>
  <si>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</si>
  <si>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</si>
  <si>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</si>
  <si>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</si>
  <si>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</si>
  <si>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</si>
  <si>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</si>
  <si>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</si>
  <si>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</si>
  <si>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</si>
  <si>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</si>
  <si>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</si>
  <si>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</si>
  <si>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</si>
  <si>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</si>
  <si>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</si>
  <si>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</si>
  <si>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</si>
  <si>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</si>
  <si>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</si>
  <si>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</si>
  <si>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</si>
  <si>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</si>
  <si>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</si>
  <si>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</si>
  <si>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</si>
  <si>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</si>
  <si>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</si>
  <si>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</si>
  <si>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</si>
  <si>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</si>
  <si>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</si>
  <si>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</si>
  <si>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</si>
  <si>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</si>
  <si>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</si>
  <si>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</si>
  <si>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</si>
  <si>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</si>
  <si>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</si>
  <si>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</si>
  <si>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</si>
  <si>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</si>
  <si>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</si>
  <si>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</si>
  <si>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</si>
  <si>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</si>
  <si>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</si>
  <si>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</si>
  <si>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</si>
  <si>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</si>
  <si>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</si>
  <si>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</si>
  <si>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</si>
  <si>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</si>
  <si>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</si>
  <si>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</si>
  <si>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</si>
  <si>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</si>
  <si>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</si>
  <si>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</si>
  <si>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</si>
  <si>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</si>
  <si>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</si>
  <si>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</si>
  <si>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</si>
  <si>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</si>
  <si>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</si>
  <si>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</si>
  <si>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</si>
  <si>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</si>
  <si>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</si>
  <si>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</si>
  <si>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</si>
  <si>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</si>
  <si>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</si>
  <si>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</si>
  <si>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</si>
  <si>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</si>
  <si>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</si>
  <si>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</si>
  <si>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</si>
  <si>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</si>
  <si>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</si>
  <si>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</si>
  <si>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</si>
  <si>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</si>
  <si>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</si>
  <si>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</si>
  <si>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</si>
  <si>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</si>
  <si>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</si>
  <si>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</si>
  <si>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</si>
  <si>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</si>
  <si>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</si>
  <si>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</si>
  <si>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</si>
  <si>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</si>
  <si>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</si>
  <si>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</si>
  <si>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</si>
  <si>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</si>
  <si>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</si>
  <si>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</si>
  <si>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</si>
  <si>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</si>
  <si>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</si>
  <si>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</si>
  <si>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</si>
  <si>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</si>
  <si>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</si>
  <si>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</si>
  <si>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</si>
  <si>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</si>
  <si>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</si>
  <si>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</si>
  <si>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</si>
  <si>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</si>
  <si>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</si>
  <si>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</si>
  <si>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</si>
  <si>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</si>
  <si>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</si>
  <si>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</si>
  <si>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</si>
  <si>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</si>
  <si>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</si>
  <si>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</si>
  <si>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</si>
  <si>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</si>
  <si>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</si>
  <si>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</si>
  <si>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</si>
  <si>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</si>
  <si>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</si>
  <si>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</si>
  <si>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</si>
  <si>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</si>
  <si>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</si>
  <si>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</si>
  <si>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</si>
  <si>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</si>
  <si>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</si>
  <si>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</si>
  <si>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</si>
  <si>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</si>
  <si>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</si>
  <si>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</si>
  <si>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</si>
  <si>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</si>
  <si>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</si>
  <si>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</si>
  <si>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</si>
  <si>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</si>
  <si>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</si>
  <si>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</si>
  <si>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</si>
  <si>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</si>
  <si>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</si>
  <si>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</si>
  <si>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</si>
  <si>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</si>
  <si>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</si>
  <si>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</si>
  <si>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</si>
  <si>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</si>
  <si>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</si>
  <si>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</si>
  <si>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</si>
  <si>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</si>
  <si>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</si>
  <si>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</si>
  <si>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</si>
  <si>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</si>
  <si>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</si>
  <si>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</si>
  <si>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</si>
  <si>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</si>
  <si>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</si>
  <si>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</si>
  <si>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</si>
  <si>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</si>
  <si>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</si>
  <si>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</si>
  <si>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</si>
  <si>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</si>
  <si>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</si>
  <si>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</si>
  <si>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</si>
  <si>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</si>
  <si>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</si>
  <si>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</si>
  <si>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</si>
  <si>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</si>
  <si>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</si>
  <si>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</si>
  <si>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</si>
  <si>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</si>
  <si>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</si>
  <si>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</si>
  <si>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</si>
  <si>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</si>
  <si>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</si>
  <si>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</si>
  <si>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</si>
  <si>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</si>
  <si>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</si>
  <si>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</si>
  <si>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</si>
  <si>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</si>
  <si>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</si>
  <si>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</si>
  <si>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</si>
  <si>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</si>
  <si>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</si>
  <si>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</si>
  <si>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</si>
  <si>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</si>
  <si>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</si>
  <si>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</si>
  <si>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</si>
  <si>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</si>
  <si>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</si>
  <si>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</si>
  <si>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</si>
  <si>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</si>
  <si>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</si>
  <si>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</si>
  <si>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</si>
  <si>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</si>
  <si>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</si>
  <si>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</si>
  <si>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</si>
  <si>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</si>
  <si>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</si>
  <si>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</si>
  <si>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</si>
  <si>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</si>
  <si>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</si>
  <si>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</si>
  <si>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</si>
  <si>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</si>
  <si>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</si>
  <si>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</si>
  <si>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</si>
  <si>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</si>
  <si>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</si>
  <si>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</si>
  <si>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</si>
  <si>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</si>
  <si>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</si>
  <si>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</si>
  <si>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</si>
  <si>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</si>
  <si>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</si>
  <si>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</si>
  <si>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</si>
  <si>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</si>
  <si>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</si>
  <si>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</si>
  <si>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</si>
  <si>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</si>
  <si>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</si>
  <si>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</si>
  <si>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</si>
  <si>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</si>
  <si>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</si>
  <si>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</si>
  <si>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</si>
  <si>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</si>
  <si>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</si>
  <si>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</si>
  <si>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</si>
  <si>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</si>
  <si>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</si>
  <si>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</si>
  <si>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</si>
  <si>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</si>
  <si>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</si>
  <si>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</si>
  <si>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</si>
  <si>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</si>
  <si>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</si>
  <si>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</si>
  <si>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</si>
  <si>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</si>
  <si>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</si>
  <si>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</si>
  <si>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</si>
  <si>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</si>
  <si>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</si>
  <si>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</si>
  <si>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</si>
  <si>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</si>
  <si>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</si>
  <si>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</si>
  <si>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</si>
  <si>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</si>
  <si>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</si>
  <si>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</si>
  <si>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</si>
  <si>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</si>
  <si>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</si>
  <si>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</si>
  <si>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</si>
  <si>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</si>
  <si>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</si>
  <si>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</si>
  <si>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</si>
  <si>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</si>
  <si>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</si>
  <si>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</si>
  <si>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</si>
  <si>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</si>
  <si>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</si>
  <si>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</si>
  <si>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</si>
  <si>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</si>
  <si>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</si>
  <si>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</si>
  <si>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</si>
  <si>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</si>
  <si>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</si>
  <si>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</si>
  <si>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</si>
  <si>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</si>
  <si>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</si>
  <si>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</si>
  <si>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</si>
  <si>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</si>
  <si>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</si>
  <si>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</si>
  <si>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</si>
  <si>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</si>
  <si>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</si>
  <si>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</si>
  <si>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</si>
  <si>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</si>
  <si>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</si>
  <si>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</si>
  <si>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</si>
  <si>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</si>
  <si>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</si>
  <si>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</si>
  <si>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</si>
  <si>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</si>
  <si>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</si>
  <si>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</si>
  <si>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</si>
  <si>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</si>
  <si>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</si>
  <si>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</si>
  <si>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</si>
  <si>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</si>
  <si>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</si>
  <si>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</si>
  <si>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</si>
  <si>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</si>
  <si>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</si>
  <si>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</si>
  <si>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</si>
  <si>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</si>
  <si>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</si>
  <si>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</si>
  <si>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</si>
  <si>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</si>
  <si>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</si>
  <si>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</si>
  <si>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</si>
  <si>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</si>
  <si>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</si>
  <si>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</si>
  <si>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</si>
  <si>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</si>
  <si>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</si>
  <si>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</si>
  <si>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</si>
  <si>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</si>
  <si>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</si>
  <si>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</si>
  <si>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</si>
  <si>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</si>
  <si>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</si>
  <si>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</si>
  <si>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</si>
  <si>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</si>
  <si>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</si>
  <si>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</si>
  <si>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</si>
  <si>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</si>
  <si>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</si>
  <si>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</si>
  <si>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</si>
  <si>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</si>
  <si>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</si>
  <si>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</si>
  <si>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</si>
  <si>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</si>
  <si>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</si>
  <si>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</si>
  <si>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</si>
  <si>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</si>
  <si>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</si>
  <si>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</si>
  <si>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</si>
  <si>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</si>
  <si>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</si>
  <si>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</si>
  <si>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</si>
  <si>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</si>
  <si>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</si>
  <si>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</si>
  <si>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</si>
  <si>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</si>
  <si>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</si>
  <si>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</si>
  <si>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</si>
  <si>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</si>
  <si>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</si>
  <si>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</si>
  <si>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</si>
  <si>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</si>
  <si>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</si>
  <si>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</si>
  <si>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</si>
  <si>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</si>
  <si>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</si>
  <si>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</si>
  <si>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</si>
  <si>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</si>
  <si>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</si>
  <si>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</si>
  <si>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</si>
  <si>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</si>
  <si>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</si>
  <si>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</si>
  <si>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</si>
  <si>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</si>
  <si>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</si>
  <si>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</si>
  <si>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</si>
  <si>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</si>
  <si>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</si>
  <si>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</si>
  <si>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</si>
  <si>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</si>
  <si>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</si>
  <si>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</si>
  <si>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</si>
  <si>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</si>
  <si>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</si>
  <si>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</si>
  <si>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</si>
  <si>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</si>
  <si>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</si>
  <si>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</si>
  <si>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</si>
  <si>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</si>
  <si>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</si>
  <si>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</si>
  <si>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</si>
  <si>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</si>
  <si>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</si>
  <si>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</si>
  <si>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</si>
  <si>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</si>
  <si>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</si>
  <si>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</si>
  <si>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</si>
  <si>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</si>
  <si>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</si>
  <si>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</si>
  <si>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</si>
  <si>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</si>
  <si>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</si>
  <si>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</si>
  <si>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</si>
  <si>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</si>
  <si>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</si>
  <si>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</si>
  <si>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</si>
  <si>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</si>
  <si>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</si>
  <si>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</si>
  <si>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</si>
  <si>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</si>
  <si>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</si>
  <si>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</si>
  <si>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</si>
  <si>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</si>
  <si>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</si>
  <si>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</si>
  <si>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</si>
  <si>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</si>
  <si>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</si>
  <si>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</si>
  <si>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</si>
  <si>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</si>
  <si>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</si>
  <si>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</si>
  <si>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</si>
  <si>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</si>
  <si>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</si>
  <si>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</si>
  <si>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</si>
  <si>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</si>
  <si>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</si>
  <si>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</si>
  <si>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</si>
  <si>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</si>
  <si>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</si>
  <si>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</si>
  <si>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</si>
  <si>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</si>
  <si>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</si>
  <si>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</si>
  <si>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</si>
  <si>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</si>
  <si>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</si>
  <si>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</si>
  <si>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</si>
  <si>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</si>
  <si>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</si>
  <si>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</si>
  <si>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</si>
  <si>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</si>
  <si>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</si>
  <si>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</si>
  <si>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</si>
  <si>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</si>
  <si>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</si>
  <si>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</si>
  <si>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</si>
  <si>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</si>
  <si>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</si>
  <si>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</si>
  <si>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</si>
  <si>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</si>
  <si>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</si>
  <si>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</si>
  <si>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</si>
  <si>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</si>
  <si>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</si>
  <si>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</si>
  <si>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</si>
  <si>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</si>
  <si>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</si>
  <si>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</si>
  <si>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</si>
  <si>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</si>
  <si>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</si>
  <si>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</si>
  <si>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</si>
  <si>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</si>
  <si>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</si>
  <si>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</si>
  <si>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</si>
  <si>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</si>
  <si>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</si>
  <si>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</si>
  <si>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</si>
  <si>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</si>
  <si>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</si>
  <si>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</si>
  <si>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</si>
  <si>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</si>
  <si>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</si>
  <si>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</si>
  <si>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</si>
  <si>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</si>
  <si>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</si>
  <si>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</si>
  <si>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</si>
  <si>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</si>
  <si>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</si>
  <si>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</si>
  <si>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</si>
  <si>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</si>
  <si>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</si>
  <si>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</si>
  <si>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</si>
  <si>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</si>
  <si>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</si>
  <si>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</si>
  <si>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</si>
  <si>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</si>
  <si>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</si>
  <si>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</si>
  <si>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</si>
  <si>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</si>
  <si>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</si>
  <si>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</si>
  <si>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</si>
  <si>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</si>
  <si>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</si>
  <si>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</si>
  <si>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</si>
  <si>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</si>
  <si>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</si>
  <si>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</si>
  <si>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</si>
  <si>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</si>
  <si>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</si>
  <si>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</si>
  <si>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</si>
  <si>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</si>
  <si>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</si>
  <si>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</si>
  <si>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</si>
  <si>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</si>
  <si>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</si>
  <si>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</si>
  <si>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</si>
  <si>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</si>
  <si>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</si>
  <si>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</si>
  <si>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</si>
  <si>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</si>
  <si>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</si>
  <si>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</si>
  <si>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</si>
  <si>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</si>
  <si>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</si>
  <si>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</si>
  <si>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</si>
  <si>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</si>
  <si>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</si>
  <si>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</si>
  <si>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</si>
  <si>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</si>
  <si>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</si>
  <si>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</si>
  <si>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</si>
  <si>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</si>
  <si>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</si>
  <si>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</si>
  <si>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</si>
  <si>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</si>
  <si>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</si>
  <si>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</si>
  <si>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</si>
  <si>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</si>
  <si>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</si>
  <si>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</si>
  <si>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</si>
  <si>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</si>
  <si>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</si>
  <si>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</si>
  <si>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</si>
  <si>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</si>
  <si>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</si>
  <si>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</si>
  <si>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</si>
  <si>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</si>
  <si>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</si>
  <si>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</si>
  <si>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</si>
  <si>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</si>
  <si>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</si>
  <si>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</si>
  <si>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</si>
  <si>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</si>
  <si>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</si>
  <si>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</si>
  <si>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</si>
  <si>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</si>
  <si>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</si>
  <si>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</si>
  <si>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</si>
  <si>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</si>
  <si>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</si>
  <si>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</si>
  <si>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</si>
  <si>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</si>
  <si>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</si>
  <si>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</si>
  <si>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</si>
  <si>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</si>
  <si>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</si>
  <si>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</si>
  <si>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</si>
  <si>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</si>
  <si>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</si>
  <si>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</si>
  <si>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</si>
  <si>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</si>
  <si>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</si>
  <si>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</si>
  <si>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</si>
  <si>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</si>
  <si>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</si>
  <si>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</si>
  <si>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</si>
  <si>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</si>
  <si>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</si>
  <si>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</si>
  <si>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</si>
  <si>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</si>
  <si>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</si>
  <si>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</si>
  <si>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</si>
  <si>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</si>
  <si>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</si>
  <si>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</si>
  <si>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</si>
  <si>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</si>
  <si>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</si>
  <si>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</si>
  <si>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</si>
  <si>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</si>
  <si>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</si>
  <si>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</si>
  <si>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</si>
  <si>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</si>
  <si>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</si>
  <si>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</si>
  <si>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</si>
  <si>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</si>
  <si>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</si>
  <si>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</si>
  <si>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</si>
  <si>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</si>
  <si>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</si>
  <si>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</si>
  <si>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</si>
  <si>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</si>
  <si>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</si>
  <si>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</si>
  <si>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</si>
  <si>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</si>
  <si>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</si>
  <si>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</si>
  <si>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</si>
  <si>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</si>
  <si>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</si>
  <si>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</si>
  <si>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</si>
  <si>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</si>
  <si>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</si>
  <si>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</si>
  <si>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</si>
  <si>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</si>
  <si>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</si>
  <si>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</si>
  <si>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</si>
  <si>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</si>
  <si>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</si>
  <si>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</si>
  <si>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</si>
  <si>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</si>
  <si>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</si>
  <si>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</si>
  <si>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</si>
  <si>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</si>
  <si>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</si>
  <si>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</si>
  <si>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</si>
  <si>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</si>
  <si>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</si>
  <si>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</si>
  <si>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</si>
  <si>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</si>
  <si>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</si>
  <si>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</si>
  <si>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</si>
  <si>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</si>
  <si>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</si>
  <si>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</si>
  <si>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</si>
  <si>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</si>
  <si>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</si>
  <si>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</si>
  <si>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</si>
  <si>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</si>
  <si>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</si>
  <si>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</si>
  <si>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</si>
  <si>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</si>
  <si>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</si>
  <si>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</si>
  <si>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</si>
  <si>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</si>
  <si>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</si>
  <si>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</si>
  <si>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</si>
  <si>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</si>
  <si>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</si>
  <si>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</si>
  <si>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</si>
  <si>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</si>
  <si>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</si>
  <si>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</si>
  <si>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</si>
  <si>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</si>
  <si>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</si>
  <si>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</si>
  <si>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</si>
  <si>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</si>
  <si>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</si>
  <si>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</si>
  <si>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</si>
  <si>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</si>
  <si>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</si>
  <si>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</si>
  <si>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</si>
  <si>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</si>
  <si>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</si>
  <si>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</si>
  <si>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</si>
  <si>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</si>
  <si>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</si>
  <si>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</si>
  <si>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</si>
  <si>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</si>
  <si>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</si>
  <si>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</si>
  <si>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</si>
  <si>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</si>
  <si>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</si>
  <si>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</si>
  <si>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</si>
  <si>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</si>
  <si>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</si>
  <si>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</si>
  <si>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</si>
  <si>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</si>
  <si>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</si>
  <si>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</si>
  <si>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</si>
  <si>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</si>
  <si>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</si>
  <si>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</si>
  <si>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</si>
  <si>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</si>
  <si>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</si>
  <si>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</si>
  <si>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</si>
  <si>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</si>
  <si>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</si>
  <si>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</si>
  <si>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</si>
  <si>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</si>
  <si>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</si>
  <si>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</si>
  <si>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</si>
  <si>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</si>
  <si>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</si>
  <si>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</si>
  <si>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</si>
  <si>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</si>
  <si>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</si>
  <si>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</si>
  <si>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</si>
  <si>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</si>
  <si>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</si>
  <si>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</si>
  <si>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</si>
  <si>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</si>
  <si>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</si>
  <si>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</si>
  <si>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</si>
  <si>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</si>
  <si>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</si>
  <si>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</si>
  <si>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</si>
  <si>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</si>
  <si>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</si>
  <si>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</si>
  <si>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</si>
  <si>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</si>
  <si>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</si>
  <si>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</si>
  <si>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</si>
  <si>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</si>
  <si>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</si>
  <si>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</si>
  <si>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</si>
  <si>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</si>
  <si>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</si>
  <si>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</si>
  <si>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</si>
  <si>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</si>
  <si>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</si>
  <si>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</si>
  <si>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</si>
  <si>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</si>
  <si>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</si>
  <si>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</si>
  <si>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</si>
  <si>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</si>
  <si>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</si>
  <si>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</si>
  <si>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</si>
  <si>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</si>
  <si>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</si>
  <si>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</si>
  <si>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</si>
  <si>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</si>
  <si>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</si>
  <si>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</si>
  <si>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</si>
  <si>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</si>
  <si>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</si>
  <si>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</si>
  <si>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</si>
  <si>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</si>
  <si>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</si>
  <si>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</si>
  <si>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</si>
  <si>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</si>
  <si>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</si>
  <si>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</si>
  <si>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</si>
  <si>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</si>
  <si>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</si>
  <si>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</si>
  <si>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</si>
  <si>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</si>
  <si>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</si>
  <si>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</si>
  <si>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</si>
  <si>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</si>
  <si>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</si>
  <si>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</si>
  <si>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</si>
  <si>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</si>
  <si>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</si>
  <si>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</si>
  <si>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</si>
  <si>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</si>
  <si>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</si>
  <si>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</si>
  <si>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</si>
  <si>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</si>
  <si>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</si>
  <si>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</si>
  <si>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</si>
  <si>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</si>
  <si>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</si>
  <si>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</si>
  <si>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</si>
  <si>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</si>
  <si>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</si>
  <si>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</si>
  <si>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</si>
  <si>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</si>
  <si>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</si>
  <si>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</si>
  <si>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</si>
  <si>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</si>
  <si>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</si>
  <si>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</si>
  <si>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</si>
  <si>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</si>
  <si>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</si>
  <si>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</si>
  <si>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</si>
  <si>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</si>
  <si>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</si>
  <si>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</si>
  <si>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</si>
  <si>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</si>
  <si>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</si>
  <si>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</si>
  <si>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</si>
  <si>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</si>
  <si>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</si>
  <si>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</si>
  <si>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</si>
  <si>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</si>
  <si>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</si>
  <si>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</si>
  <si>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</si>
  <si>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</si>
  <si>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</si>
  <si>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</si>
  <si>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</si>
  <si>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</si>
  <si>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</si>
  <si>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</si>
  <si>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</si>
  <si>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</si>
  <si>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</si>
  <si>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</si>
  <si>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</si>
  <si>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</si>
  <si>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</si>
  <si>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</si>
  <si>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</si>
  <si>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</si>
  <si>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</si>
  <si>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</si>
  <si>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</si>
  <si>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</si>
  <si>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</si>
  <si>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</si>
  <si>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</si>
  <si>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</si>
  <si>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</si>
  <si>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</si>
  <si>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</si>
  <si>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</si>
  <si>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</si>
  <si>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</si>
  <si>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</si>
  <si>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</si>
  <si>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</si>
  <si>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</si>
  <si>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</si>
  <si>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</si>
  <si>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</si>
  <si>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</si>
  <si>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</si>
  <si>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</si>
  <si>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</si>
  <si>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</si>
  <si>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</si>
  <si>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</si>
  <si>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</si>
  <si>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</si>
  <si>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</si>
  <si>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</si>
  <si>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</si>
  <si>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</si>
  <si>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</si>
  <si>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</si>
  <si>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</si>
  <si>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</si>
  <si>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</si>
  <si>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</si>
  <si>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</si>
  <si>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</si>
  <si>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</si>
  <si>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</si>
  <si>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</si>
  <si>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</si>
  <si>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</si>
  <si>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</si>
  <si>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</si>
  <si>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</si>
  <si>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</si>
  <si>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</si>
  <si>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</si>
  <si>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</si>
  <si>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</si>
  <si>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</si>
  <si>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</si>
  <si>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</si>
  <si>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</si>
  <si>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</si>
  <si>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</si>
  <si>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</si>
  <si>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</si>
  <si>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</si>
  <si>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</si>
  <si>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</si>
  <si>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</si>
  <si>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</si>
  <si>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</si>
  <si>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</si>
  <si>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</si>
  <si>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</si>
  <si>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</si>
  <si>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</si>
  <si>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</si>
  <si>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</si>
  <si>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</si>
  <si>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</si>
  <si>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</si>
  <si>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</si>
  <si>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</si>
  <si>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</si>
  <si>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</si>
  <si>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</si>
  <si>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</si>
  <si>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</si>
  <si>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</si>
  <si>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</si>
  <si>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</si>
  <si>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</si>
  <si>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</si>
  <si>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</si>
  <si>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</si>
  <si>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</si>
  <si>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</si>
  <si>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</si>
  <si>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</si>
  <si>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</si>
  <si>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</si>
  <si>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</si>
  <si>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</si>
  <si>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</si>
  <si>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</si>
  <si>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</si>
  <si>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</si>
  <si>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</si>
  <si>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</si>
  <si>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</si>
  <si>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</si>
  <si>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</si>
  <si>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</si>
  <si>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</si>
  <si>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</si>
  <si>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</si>
  <si>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</si>
  <si>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</si>
  <si>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</si>
  <si>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</si>
  <si>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</si>
  <si>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</si>
  <si>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</si>
  <si>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</si>
  <si>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</si>
  <si>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</si>
  <si>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</si>
  <si>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</si>
  <si>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</si>
  <si>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</si>
  <si>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</si>
  <si>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</si>
  <si>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</si>
  <si>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</si>
  <si>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</si>
  <si>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</si>
  <si>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</si>
  <si>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</si>
  <si>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</si>
  <si>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</si>
  <si>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</si>
  <si>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</si>
  <si>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</si>
  <si>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</si>
  <si>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</si>
  <si>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</si>
  <si>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</si>
  <si>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</si>
  <si>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</si>
  <si>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</si>
  <si>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</si>
  <si>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</si>
  <si>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</si>
  <si>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</si>
  <si>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</si>
  <si>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</si>
  <si>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</si>
  <si>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</si>
  <si>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</si>
  <si>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</si>
  <si>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</si>
  <si>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</si>
  <si>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</si>
  <si>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</si>
  <si>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</si>
  <si>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</si>
  <si>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</si>
  <si>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</si>
  <si>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</si>
  <si>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</si>
  <si>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</si>
  <si>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</si>
  <si>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</si>
  <si>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</si>
  <si>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</si>
  <si>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</si>
  <si>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</si>
  <si>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</si>
  <si>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</si>
  <si>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</si>
  <si>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</si>
  <si>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</si>
  <si>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</si>
  <si>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</si>
  <si>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</si>
  <si>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</si>
  <si>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</si>
  <si>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</si>
  <si>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</si>
  <si>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</si>
  <si>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</si>
  <si>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</si>
  <si>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</si>
  <si>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</si>
  <si>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</si>
  <si>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</si>
  <si>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</si>
  <si>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</si>
  <si>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</si>
  <si>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</si>
  <si>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</si>
  <si>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</si>
  <si>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</si>
  <si>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</si>
  <si>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</si>
  <si>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</si>
  <si>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</si>
  <si>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</si>
  <si>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</si>
  <si>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</si>
  <si>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</si>
  <si>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</si>
  <si>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</si>
  <si>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</si>
  <si>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</si>
  <si>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</si>
  <si>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</si>
  <si>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</si>
  <si>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</si>
  <si>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</si>
  <si>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</si>
  <si>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</si>
  <si>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</si>
  <si>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</si>
  <si>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</si>
  <si>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</si>
  <si>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</si>
  <si>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</si>
  <si>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</si>
  <si>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</si>
  <si>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</si>
  <si>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</si>
  <si>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</si>
  <si>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</si>
  <si>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</si>
  <si>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</si>
  <si>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</si>
  <si>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</si>
  <si>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</si>
  <si>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</si>
  <si>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</si>
  <si>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</si>
  <si>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</si>
  <si>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</si>
  <si>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</si>
  <si>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</si>
  <si>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</si>
  <si>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</si>
  <si>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</si>
  <si>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</si>
  <si>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</si>
  <si>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</si>
  <si>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</si>
  <si>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</si>
  <si>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</si>
  <si>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</si>
  <si>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</si>
  <si>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</si>
  <si>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</si>
  <si>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</si>
  <si>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</si>
  <si>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</si>
  <si>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</si>
  <si>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</si>
  <si>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</si>
  <si>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</si>
  <si>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</si>
  <si>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</si>
  <si>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</si>
  <si>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</si>
  <si>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</si>
  <si>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</si>
  <si>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</si>
  <si>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</si>
  <si>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</si>
  <si>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</si>
  <si>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</si>
  <si>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</si>
  <si>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</si>
  <si>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</si>
  <si>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</si>
  <si>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</si>
  <si>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</si>
  <si>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</si>
  <si>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</si>
  <si>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</si>
  <si>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</si>
  <si>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</si>
  <si>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</si>
  <si>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</si>
  <si>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</si>
  <si>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</si>
  <si>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</si>
  <si>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</si>
  <si>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</si>
  <si>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</si>
  <si>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</si>
  <si>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</si>
  <si>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</si>
  <si>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</si>
  <si>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</si>
  <si>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</si>
  <si>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</si>
  <si>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</si>
  <si>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</si>
  <si>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</si>
  <si>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</si>
  <si>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</si>
  <si>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</si>
  <si>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</si>
  <si>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</si>
  <si>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</si>
  <si>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</si>
  <si>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</si>
  <si>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</si>
  <si>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</si>
  <si>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</si>
  <si>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</si>
  <si>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</si>
  <si>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</si>
  <si>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</si>
  <si>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</si>
  <si>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</si>
  <si>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</si>
  <si>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</si>
  <si>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</si>
  <si>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</si>
  <si>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</si>
  <si>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</si>
  <si>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</si>
  <si>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</si>
  <si>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</si>
  <si>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</si>
  <si>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</si>
  <si>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</si>
  <si>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</si>
  <si>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</si>
  <si>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</si>
  <si>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</si>
  <si>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</si>
  <si>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</si>
  <si>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</si>
  <si>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</si>
  <si>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</si>
  <si>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</si>
  <si>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</si>
  <si>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</si>
  <si>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</si>
  <si>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</si>
  <si>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</si>
  <si>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</si>
  <si>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</si>
  <si>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</si>
  <si>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</si>
  <si>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</si>
  <si>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</si>
  <si>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</si>
  <si>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</si>
  <si>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</si>
  <si>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</si>
  <si>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</si>
  <si>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</si>
  <si>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</si>
  <si>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</si>
  <si>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</si>
  <si>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</si>
  <si>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</si>
  <si>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</si>
  <si>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</si>
  <si>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</si>
  <si>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</si>
  <si>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</si>
  <si>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</si>
  <si>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</si>
  <si>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</si>
  <si>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</si>
  <si>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</si>
  <si>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</si>
  <si>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</si>
  <si>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</si>
  <si>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</si>
  <si>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</si>
  <si>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</si>
  <si>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</si>
  <si>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</si>
  <si>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</si>
  <si>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</si>
  <si>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</si>
  <si>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</si>
  <si>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</si>
  <si>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</si>
  <si>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</si>
  <si>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</si>
  <si>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</si>
  <si>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</si>
  <si>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</si>
  <si>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</si>
  <si>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</si>
  <si>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</si>
  <si>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</si>
  <si>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</si>
  <si>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</si>
  <si>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</si>
  <si>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</si>
  <si>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</si>
  <si>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</si>
  <si>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</si>
  <si>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</si>
  <si>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</si>
  <si>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</si>
  <si>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</si>
  <si>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</si>
  <si>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</si>
  <si>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</si>
  <si>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</si>
  <si>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</si>
  <si>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</si>
  <si>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</si>
  <si>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</si>
  <si>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</si>
  <si>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</si>
  <si>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</si>
  <si>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</si>
  <si>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</si>
  <si>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</si>
  <si>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</si>
  <si>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</si>
  <si>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</si>
  <si>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</si>
  <si>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</si>
  <si>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</si>
  <si>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</si>
  <si>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</si>
  <si>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</si>
  <si>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</si>
  <si>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</si>
  <si>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</si>
  <si>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</si>
  <si>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</si>
  <si>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</si>
  <si>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</si>
  <si>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</si>
  <si>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</si>
  <si>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</si>
  <si>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</si>
  <si>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</si>
  <si>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</si>
  <si>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</si>
  <si>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</si>
  <si>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</si>
  <si>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</si>
  <si>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</si>
  <si>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</si>
  <si>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</si>
  <si>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</si>
  <si>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</si>
  <si>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</si>
  <si>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</si>
  <si>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</si>
  <si>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</si>
  <si>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</si>
  <si>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</si>
  <si>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</si>
  <si>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</si>
  <si>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</si>
  <si>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</si>
  <si>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</si>
  <si>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</si>
  <si>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</si>
  <si>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</si>
  <si>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</si>
  <si>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</si>
  <si>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</si>
  <si>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</si>
  <si>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</si>
  <si>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</si>
  <si>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</si>
  <si>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</si>
  <si>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</si>
  <si>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</si>
  <si>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</si>
  <si>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</si>
  <si>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</si>
  <si>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</si>
  <si>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</si>
  <si>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</si>
  <si>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</si>
  <si>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</si>
  <si>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</si>
  <si>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</si>
  <si>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</si>
  <si>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</si>
  <si>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</si>
  <si>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</si>
  <si>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</si>
  <si>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</si>
  <si>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</si>
  <si>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</si>
  <si>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</si>
  <si>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</si>
  <si>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</si>
  <si>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</si>
  <si>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</si>
  <si>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</si>
  <si>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</si>
  <si>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</si>
  <si>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</si>
  <si>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</si>
  <si>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</si>
  <si>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</si>
  <si>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</si>
  <si>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</si>
  <si>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</si>
  <si>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</si>
  <si>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</si>
  <si>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</si>
  <si>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</si>
  <si>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</si>
  <si>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</si>
  <si>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</si>
  <si>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</si>
  <si>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</si>
  <si>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</si>
  <si>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</si>
  <si>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</si>
  <si>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</si>
  <si>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</si>
  <si>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</si>
  <si>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</si>
  <si>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</si>
  <si>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</si>
  <si>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</si>
  <si>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</si>
  <si>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</si>
  <si>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</si>
  <si>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</si>
  <si>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</si>
  <si>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</si>
  <si>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</si>
  <si>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</si>
  <si>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</si>
  <si>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</si>
  <si>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</si>
  <si>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</si>
  <si>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</si>
  <si>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</si>
  <si>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</si>
  <si>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</si>
  <si>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</si>
  <si>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</si>
  <si>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</si>
  <si>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</si>
  <si>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</si>
  <si>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</si>
  <si>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</si>
  <si>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</si>
  <si>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</si>
  <si>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</si>
  <si>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</si>
  <si>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</si>
  <si>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</si>
  <si>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</si>
  <si>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</si>
  <si>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</si>
  <si>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</si>
  <si>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</si>
  <si>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</si>
  <si>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</si>
  <si>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</si>
  <si>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</si>
  <si>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</si>
  <si>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</si>
  <si>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</si>
  <si>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</si>
  <si>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</si>
  <si>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</si>
  <si>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</si>
  <si>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</si>
  <si>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</si>
  <si>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</si>
  <si>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</si>
  <si>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</si>
  <si>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</si>
  <si>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</si>
  <si>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</si>
  <si>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</si>
  <si>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</si>
  <si>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</si>
  <si>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</si>
  <si>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</si>
  <si>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</si>
  <si>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</si>
  <si>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</si>
  <si>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</si>
  <si>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</si>
  <si>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</si>
  <si>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</si>
  <si>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</si>
  <si>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</si>
  <si>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</si>
  <si>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</si>
  <si>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</si>
  <si>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</si>
  <si>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</si>
  <si>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</si>
  <si>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</si>
  <si>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</si>
  <si>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</si>
  <si>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</si>
  <si>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</si>
  <si>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</si>
  <si>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</si>
  <si>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</si>
  <si>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</si>
  <si>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</si>
  <si>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</si>
  <si>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</si>
  <si>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</si>
  <si>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</si>
  <si>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</si>
  <si>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</si>
  <si>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</si>
  <si>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</si>
  <si>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</si>
  <si>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</si>
  <si>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</si>
  <si>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</si>
  <si>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</si>
  <si>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</si>
  <si>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</si>
  <si>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</si>
  <si>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</si>
  <si>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</si>
  <si>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</si>
  <si>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</si>
  <si>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</si>
  <si>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</si>
  <si>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</si>
  <si>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</si>
  <si>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</si>
  <si>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</si>
  <si>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</si>
  <si>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</si>
  <si>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</si>
  <si>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</si>
  <si>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</si>
  <si>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</si>
  <si>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</si>
  <si>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</si>
  <si>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</si>
  <si>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</si>
  <si>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</si>
  <si>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</si>
  <si>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</si>
  <si>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</si>
  <si>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</si>
  <si>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</si>
  <si>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</si>
  <si>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</si>
  <si>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</si>
  <si>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</si>
  <si>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</si>
  <si>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</si>
  <si>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</si>
  <si>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</si>
  <si>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</si>
  <si>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</si>
  <si>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</si>
  <si>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</si>
  <si>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</si>
  <si>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</si>
  <si>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</si>
  <si>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</si>
  <si>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</si>
  <si>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</si>
  <si>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</si>
  <si>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</si>
  <si>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</si>
  <si>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</si>
  <si>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</si>
  <si>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</si>
  <si>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</si>
  <si>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</si>
  <si>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</si>
  <si>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</si>
  <si>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</si>
  <si>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</si>
  <si>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</si>
  <si>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</si>
  <si>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</si>
  <si>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</si>
  <si>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</si>
  <si>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</si>
  <si>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</si>
  <si>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</si>
  <si>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</si>
  <si>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</si>
  <si>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</si>
  <si>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</si>
  <si>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</si>
  <si>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</si>
  <si>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</si>
  <si>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</si>
  <si>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</si>
  <si>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</si>
  <si>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</si>
  <si>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</si>
  <si>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</si>
  <si>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</si>
  <si>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</si>
  <si>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</si>
  <si>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</si>
  <si>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</si>
  <si>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</si>
  <si>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</si>
  <si>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</si>
  <si>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</si>
  <si>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</si>
  <si>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</si>
  <si>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</si>
  <si>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</si>
  <si>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</si>
  <si>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</si>
  <si>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</si>
  <si>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</si>
  <si>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</si>
  <si>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</si>
  <si>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</si>
  <si>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</si>
  <si>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</si>
  <si>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</si>
  <si>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</si>
  <si>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</si>
  <si>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</si>
  <si>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</si>
  <si>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</si>
  <si>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</si>
  <si>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</si>
  <si>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</si>
  <si>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</si>
  <si>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</si>
  <si>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</si>
  <si>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</si>
  <si>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</si>
  <si>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</si>
  <si>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</si>
  <si>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</si>
  <si>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</si>
  <si>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</si>
  <si>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</si>
  <si>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</si>
  <si>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</si>
  <si>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</si>
  <si>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</si>
  <si>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</si>
  <si>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</si>
  <si>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</si>
  <si>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</si>
  <si>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</si>
  <si>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</si>
  <si>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</si>
  <si>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</si>
  <si>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</si>
  <si>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</si>
  <si>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</si>
  <si>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</si>
  <si>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</si>
  <si>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</si>
  <si>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</si>
  <si>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</si>
  <si>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</si>
  <si>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</si>
  <si>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</si>
  <si>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</si>
  <si>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</si>
  <si>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</si>
  <si>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</si>
  <si>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</si>
  <si>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</si>
  <si>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</si>
  <si>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</si>
  <si>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</si>
  <si>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</si>
  <si>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</si>
  <si>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</si>
  <si>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</si>
  <si>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</si>
  <si>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</si>
  <si>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</si>
  <si>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</si>
  <si>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</si>
  <si>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</si>
  <si>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</si>
  <si>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</si>
  <si>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</si>
  <si>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</si>
  <si>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</si>
  <si>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</si>
  <si>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</si>
  <si>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</si>
  <si>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</si>
  <si>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</si>
  <si>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</si>
  <si>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</si>
  <si>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</si>
  <si>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</si>
  <si>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</si>
  <si>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</si>
  <si>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</si>
  <si>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</si>
  <si>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</si>
  <si>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</si>
  <si>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</si>
  <si>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</si>
  <si>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</si>
  <si>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</si>
  <si>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</si>
  <si>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</si>
  <si>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</si>
  <si>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</si>
  <si>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</si>
  <si>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</si>
  <si>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</si>
  <si>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</si>
  <si>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</si>
  <si>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</si>
  <si>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</si>
  <si>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</si>
  <si>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</si>
  <si>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</si>
  <si>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</si>
  <si>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</si>
  <si>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</si>
  <si>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</si>
  <si>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</si>
  <si>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</si>
  <si>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</si>
  <si>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</si>
  <si>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</si>
  <si>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</si>
  <si>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</si>
  <si>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</si>
  <si>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</si>
  <si>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</si>
  <si>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</si>
  <si>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</si>
  <si>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</si>
  <si>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</si>
  <si>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</si>
  <si>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</si>
  <si>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</si>
  <si>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</si>
  <si>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</si>
  <si>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</si>
  <si>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</si>
  <si>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</si>
  <si>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</si>
  <si>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</si>
  <si>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</si>
  <si>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</si>
  <si>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</si>
  <si>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</si>
  <si>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</si>
  <si>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</si>
  <si>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</si>
  <si>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</si>
  <si>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</si>
  <si>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</si>
  <si>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</si>
  <si>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</si>
  <si>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</si>
  <si>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</si>
  <si>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</si>
  <si>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</si>
  <si>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</si>
  <si>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</si>
  <si>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</si>
  <si>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</si>
  <si>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</si>
  <si>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</si>
  <si>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</si>
  <si>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</si>
  <si>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</si>
  <si>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</si>
  <si>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</si>
  <si>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</si>
  <si>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</si>
  <si>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</si>
  <si>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</si>
  <si>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</si>
  <si>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</si>
  <si>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</si>
  <si>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</si>
  <si>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</si>
  <si>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</si>
  <si>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</si>
  <si>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</si>
  <si>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</si>
  <si>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</si>
  <si>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</si>
  <si>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</si>
  <si>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</si>
  <si>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</si>
  <si>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</si>
  <si>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</si>
  <si>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</si>
  <si>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</si>
  <si>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</si>
  <si>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</si>
  <si>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</si>
  <si>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</si>
  <si>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</si>
  <si>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</si>
  <si>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</si>
  <si>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</si>
  <si>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</si>
  <si>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</si>
  <si>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</si>
  <si>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</si>
  <si>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</si>
  <si>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</si>
  <si>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</si>
  <si>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</si>
  <si>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</si>
  <si>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</si>
  <si>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</si>
  <si>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</si>
  <si>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</si>
  <si>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</si>
  <si>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</si>
  <si>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</si>
  <si>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</si>
  <si>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</si>
  <si>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</si>
  <si>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</si>
  <si>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</si>
  <si>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</si>
  <si>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</si>
  <si>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</si>
  <si>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</si>
  <si>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</si>
  <si>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</si>
  <si>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</si>
  <si>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</si>
  <si>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</si>
  <si>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</si>
  <si>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</si>
  <si>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</si>
  <si>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</si>
  <si>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</si>
  <si>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</si>
  <si>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</si>
  <si>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</si>
  <si>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</si>
  <si>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</si>
  <si>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</si>
  <si>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</si>
  <si>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</si>
  <si>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</si>
  <si>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</si>
  <si>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</si>
  <si>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</si>
  <si>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</si>
  <si>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</si>
  <si>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</si>
  <si>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</si>
  <si>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</si>
  <si>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</si>
  <si>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</si>
  <si>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</si>
  <si>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</si>
  <si>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</si>
  <si>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</si>
  <si>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</si>
  <si>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</si>
  <si>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</si>
  <si>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</si>
  <si>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</si>
  <si>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</si>
  <si>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</si>
  <si>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</si>
  <si>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</si>
  <si>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</si>
  <si>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</si>
  <si>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</si>
  <si>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</si>
  <si>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</si>
  <si>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</si>
  <si>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</si>
  <si>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</si>
  <si>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</si>
  <si>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</si>
  <si>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</si>
  <si>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</si>
  <si>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</si>
  <si>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</si>
  <si>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</si>
  <si>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</si>
  <si>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</si>
  <si>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</si>
  <si>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</si>
  <si>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</si>
  <si>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</si>
  <si>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</si>
  <si>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</si>
  <si>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</si>
  <si>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</si>
  <si>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</si>
  <si>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</si>
  <si>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</si>
  <si>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</si>
  <si>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</si>
  <si>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</si>
  <si>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</si>
  <si>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</si>
  <si>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</si>
  <si>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</si>
  <si>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</si>
  <si>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</si>
  <si>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</si>
  <si>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</si>
  <si>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</si>
  <si>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</si>
  <si>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</si>
  <si>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</si>
  <si>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</si>
  <si>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</si>
  <si>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</si>
  <si>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</si>
  <si>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</si>
  <si>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</si>
  <si>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</si>
  <si>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</si>
  <si>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</si>
  <si>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</si>
  <si>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</si>
  <si>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</si>
  <si>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</si>
  <si>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</si>
  <si>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</si>
  <si>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</si>
  <si>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</si>
  <si>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</si>
  <si>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</si>
  <si>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</si>
  <si>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</si>
  <si>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</si>
  <si>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</si>
  <si>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</si>
  <si>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</si>
  <si>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</si>
  <si>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</si>
  <si>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</si>
  <si>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</si>
  <si>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</si>
  <si>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</si>
  <si>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</si>
  <si>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</si>
  <si>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</si>
  <si>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</si>
  <si>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</si>
  <si>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</si>
  <si>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</si>
  <si>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</si>
  <si>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</si>
  <si>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</si>
  <si>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</si>
  <si>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</si>
  <si>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</si>
  <si>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</si>
  <si>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</si>
  <si>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</si>
  <si>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</si>
  <si>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</si>
  <si>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</si>
  <si>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</si>
  <si>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</si>
  <si>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</si>
  <si>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</si>
  <si>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</si>
  <si>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</si>
  <si>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</si>
  <si>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</si>
  <si>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</si>
  <si>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</si>
  <si>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</si>
  <si>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</si>
  <si>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</si>
  <si>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</si>
  <si>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</si>
  <si>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</si>
  <si>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</si>
  <si>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</si>
  <si>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</si>
  <si>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</si>
  <si>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</si>
  <si>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</si>
  <si>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</si>
  <si>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</si>
  <si>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</si>
  <si>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</si>
  <si>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</si>
  <si>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</si>
  <si>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</si>
  <si>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</si>
  <si>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</si>
  <si>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</si>
  <si>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</si>
  <si>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</si>
  <si>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</si>
  <si>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</si>
  <si>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</si>
  <si>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</si>
  <si>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</si>
  <si>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</si>
  <si>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</si>
  <si>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</si>
  <si>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</si>
  <si>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</si>
  <si>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</si>
  <si>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</si>
  <si>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</si>
  <si>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</si>
  <si>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</si>
  <si>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</si>
  <si>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</si>
  <si>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</si>
  <si>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</si>
  <si>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</si>
  <si>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</si>
  <si>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</si>
  <si>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</si>
  <si>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</si>
  <si>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</si>
  <si>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</si>
  <si>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</si>
  <si>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</si>
  <si>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</si>
  <si>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</si>
  <si>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</si>
  <si>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</si>
  <si>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</si>
  <si>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</si>
  <si>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</si>
  <si>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</si>
  <si>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</si>
  <si>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</si>
  <si>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</si>
  <si>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</si>
  <si>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</si>
  <si>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</si>
  <si>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</si>
  <si>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</si>
  <si>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</si>
  <si>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</si>
  <si>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</si>
  <si>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</si>
  <si>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</si>
  <si>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</si>
  <si>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</si>
  <si>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</si>
  <si>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</si>
  <si>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</si>
  <si>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</si>
  <si>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</si>
  <si>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</si>
  <si>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</si>
  <si>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</si>
  <si>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</si>
  <si>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</si>
  <si>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</si>
  <si>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</si>
  <si>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</si>
  <si>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</si>
  <si>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</si>
  <si>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</si>
  <si>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</si>
  <si>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</si>
  <si>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</si>
  <si>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</si>
  <si>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</si>
  <si>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</si>
  <si>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</si>
  <si>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</si>
  <si>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</si>
  <si>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</si>
  <si>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</si>
  <si>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</si>
  <si>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</si>
  <si>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</si>
  <si>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</si>
  <si>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</si>
  <si>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</si>
  <si>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</si>
  <si>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</si>
  <si>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</si>
  <si>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</si>
  <si>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</si>
  <si>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</si>
  <si>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</si>
  <si>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</si>
  <si>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</si>
  <si>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</si>
  <si>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</si>
  <si>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</si>
  <si>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</si>
  <si>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</si>
  <si>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</si>
  <si>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</si>
  <si>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</si>
  <si>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</si>
  <si>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</si>
  <si>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</si>
  <si>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</si>
  <si>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</si>
  <si>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</si>
  <si>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</si>
  <si>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</si>
  <si>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</si>
  <si>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</si>
  <si>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</si>
  <si>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</si>
  <si>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</si>
  <si>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</si>
  <si>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</si>
  <si>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</si>
  <si>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</si>
  <si>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</si>
  <si>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</si>
  <si>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</si>
  <si>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</si>
  <si>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</si>
  <si>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</si>
  <si>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</si>
  <si>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</si>
  <si>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</si>
  <si>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</si>
  <si>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</si>
  <si>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</si>
  <si>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</si>
  <si>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</si>
  <si>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</si>
  <si>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</si>
  <si>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</si>
  <si>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</si>
  <si>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</si>
  <si>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</si>
  <si>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</si>
  <si>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</si>
  <si>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</si>
  <si>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</si>
  <si>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</si>
  <si>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</si>
  <si>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</si>
  <si>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</si>
  <si>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</si>
  <si>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</si>
  <si>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</si>
  <si>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</si>
  <si>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</si>
  <si>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</si>
  <si>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</si>
  <si>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</si>
  <si>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</si>
  <si>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</si>
  <si>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</si>
  <si>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</si>
  <si>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</si>
  <si>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</si>
  <si>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</si>
  <si>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</si>
  <si>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</si>
  <si>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</si>
  <si>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</si>
  <si>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</si>
  <si>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</si>
  <si>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</si>
  <si>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</si>
  <si>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</si>
  <si>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</si>
  <si>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</si>
  <si>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</si>
  <si>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</si>
  <si>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</si>
  <si>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</si>
  <si>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</si>
  <si>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</si>
  <si>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</si>
  <si>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</si>
  <si>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</si>
  <si>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</si>
  <si>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</si>
  <si>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</si>
  <si>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</si>
  <si>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</si>
  <si>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</si>
  <si>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</si>
  <si>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</si>
  <si>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</si>
  <si>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</si>
  <si>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</si>
  <si>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</si>
  <si>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</si>
  <si>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</si>
  <si>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</si>
  <si>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</si>
  <si>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</si>
  <si>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</si>
  <si>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</si>
  <si>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</si>
  <si>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</si>
  <si>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</si>
  <si>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</si>
  <si>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</si>
  <si>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</si>
  <si>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</si>
  <si>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</si>
  <si>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</si>
  <si>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</si>
  <si>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</si>
  <si>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</si>
  <si>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</si>
  <si>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</si>
  <si>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</si>
  <si>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</si>
  <si>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</si>
  <si>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</si>
  <si>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</si>
  <si>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</si>
  <si>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</si>
  <si>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</si>
  <si>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</si>
  <si>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</si>
  <si>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</si>
  <si>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</si>
  <si>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</si>
  <si>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</si>
  <si>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</si>
  <si>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</si>
  <si>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</si>
  <si>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</si>
  <si>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</si>
  <si>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</si>
  <si>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</si>
  <si>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</si>
  <si>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</si>
  <si>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</si>
  <si>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</si>
  <si>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</si>
  <si>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</si>
  <si>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</si>
  <si>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</si>
  <si>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</si>
  <si>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</si>
  <si>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</si>
  <si>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</si>
  <si>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</si>
  <si>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</si>
  <si>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</si>
  <si>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</si>
  <si>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</si>
  <si>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</si>
  <si>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</si>
  <si>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</si>
  <si>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</si>
  <si>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</si>
  <si>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</si>
  <si>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</si>
  <si>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</si>
  <si>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</si>
  <si>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</si>
  <si>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</si>
  <si>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</si>
  <si>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</si>
  <si>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</si>
  <si>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</si>
  <si>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</si>
  <si>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</si>
  <si>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</si>
  <si>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</si>
  <si>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</si>
  <si>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</si>
  <si>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</si>
  <si>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</si>
  <si>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</si>
  <si>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</si>
  <si>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</si>
  <si>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</si>
  <si>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</si>
  <si>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</si>
  <si>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</si>
  <si>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</si>
  <si>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</si>
  <si>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</si>
  <si>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</si>
  <si>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</si>
  <si>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</si>
  <si>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</si>
  <si>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</si>
  <si>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</si>
  <si>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</si>
  <si>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</si>
  <si>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</si>
  <si>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</si>
  <si>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</si>
  <si>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</si>
  <si>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</si>
  <si>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</si>
  <si>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</si>
  <si>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</si>
  <si>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</si>
  <si>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</si>
  <si>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</si>
  <si>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</si>
  <si>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</si>
  <si>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</si>
  <si>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</si>
  <si>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</si>
  <si>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</si>
  <si>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</si>
  <si>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</si>
  <si>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</si>
  <si>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</si>
  <si>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</si>
  <si>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</si>
  <si>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</si>
  <si>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</si>
  <si>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</si>
  <si>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</si>
  <si>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</si>
  <si>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</si>
  <si>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</si>
  <si>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</si>
  <si>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</si>
  <si>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</si>
  <si>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</si>
  <si>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</si>
  <si>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</si>
  <si>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</si>
  <si>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</si>
  <si>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</si>
  <si>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</si>
  <si>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</si>
  <si>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</si>
  <si>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</si>
  <si>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</si>
  <si>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</si>
  <si>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</si>
  <si>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</si>
  <si>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</si>
  <si>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</si>
  <si>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</si>
  <si>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</si>
  <si>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</si>
  <si>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</si>
  <si>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</si>
  <si>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</si>
  <si>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</si>
  <si>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</si>
  <si>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</si>
  <si>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</si>
  <si>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</si>
  <si>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</si>
  <si>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</si>
  <si>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</si>
  <si>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</si>
  <si>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</si>
  <si>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</si>
  <si>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</si>
  <si>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</si>
  <si>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</si>
  <si>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</si>
  <si>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</si>
  <si>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</si>
  <si>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</si>
  <si>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</si>
  <si>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</si>
  <si>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</si>
  <si>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</si>
  <si>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</si>
  <si>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</si>
  <si>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</si>
  <si>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</si>
  <si>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</si>
  <si>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</si>
  <si>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</si>
  <si>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</si>
  <si>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</si>
  <si>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</si>
  <si>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</si>
  <si>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</si>
  <si>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</si>
  <si>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</si>
  <si>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</si>
  <si>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</si>
  <si>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</si>
  <si>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</si>
  <si>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</si>
  <si>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</si>
  <si>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</si>
  <si>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</si>
  <si>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</si>
  <si>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</si>
  <si>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</si>
  <si>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</si>
  <si>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</si>
  <si>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</si>
  <si>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</si>
  <si>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</si>
  <si>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</si>
  <si>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</si>
  <si>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</si>
  <si>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</si>
  <si>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</si>
  <si>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</si>
  <si>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</si>
  <si>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</si>
  <si>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</si>
  <si>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</si>
  <si>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</si>
  <si>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</si>
  <si>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</si>
  <si>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</si>
  <si>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</si>
  <si>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</si>
  <si>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</si>
  <si>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</si>
  <si>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</si>
  <si>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</si>
  <si>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</si>
  <si>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</si>
  <si>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</si>
  <si>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</si>
  <si>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</si>
  <si>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</si>
  <si>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</si>
  <si>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</si>
  <si>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</si>
  <si>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</si>
  <si>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</si>
  <si>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</si>
  <si>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</si>
  <si>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</si>
  <si>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</si>
  <si>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</si>
  <si>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</si>
  <si>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</si>
  <si>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</si>
  <si>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</si>
  <si>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</si>
  <si>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</si>
  <si>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</si>
  <si>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</si>
  <si>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</si>
  <si>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</si>
  <si>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</si>
  <si>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</si>
  <si>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</si>
  <si>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</si>
  <si>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</si>
  <si>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</si>
  <si>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</si>
  <si>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</si>
  <si>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</si>
  <si>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</si>
  <si>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</si>
  <si>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</si>
  <si>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</si>
  <si>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</si>
  <si>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</si>
  <si>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</si>
  <si>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</si>
  <si>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</si>
  <si>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</si>
  <si>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</si>
  <si>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</si>
  <si>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</si>
  <si>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</si>
  <si>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</si>
  <si>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</si>
  <si>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</si>
  <si>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</si>
  <si>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</si>
  <si>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</si>
  <si>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</si>
  <si>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</si>
  <si>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</si>
  <si>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</si>
  <si>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</si>
  <si>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</si>
  <si>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</si>
  <si>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</si>
  <si>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</si>
  <si>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</si>
  <si>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</si>
  <si>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</si>
  <si>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</si>
  <si>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</si>
  <si>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</si>
  <si>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</si>
  <si>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</si>
  <si>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</si>
  <si>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</si>
  <si>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</si>
  <si>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</si>
  <si>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</si>
  <si>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</si>
  <si>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</si>
  <si>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</si>
  <si>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</si>
  <si>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</si>
  <si>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</si>
  <si>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</si>
  <si>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</si>
  <si>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</si>
  <si>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</si>
  <si>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</si>
  <si>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</si>
  <si>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</si>
  <si>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</si>
  <si>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</si>
  <si>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</si>
  <si>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</si>
  <si>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</si>
  <si>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</si>
  <si>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</si>
  <si>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</si>
  <si>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</si>
  <si>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</si>
  <si>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</si>
  <si>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</si>
  <si>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</si>
  <si>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</si>
  <si>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</si>
  <si>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</si>
  <si>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</si>
  <si>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</si>
  <si>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</si>
  <si>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</si>
  <si>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</si>
  <si>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</si>
  <si>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</si>
  <si>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</si>
  <si>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</si>
  <si>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</si>
  <si>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</si>
  <si>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</si>
  <si>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</si>
  <si>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</si>
  <si>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</si>
  <si>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</si>
  <si>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</si>
  <si>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</si>
  <si>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</si>
  <si>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</si>
  <si>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</si>
  <si>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</si>
  <si>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</si>
  <si>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</si>
  <si>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</si>
  <si>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</si>
  <si>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</si>
  <si>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</si>
  <si>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</si>
  <si>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</si>
  <si>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</si>
  <si>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</si>
  <si>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</si>
  <si>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</si>
  <si>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</si>
  <si>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</si>
  <si>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</si>
  <si>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</si>
  <si>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</si>
  <si>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</si>
  <si>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</si>
  <si>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</si>
  <si>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</si>
  <si>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</si>
  <si>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</si>
  <si>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</si>
  <si>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</si>
  <si>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</si>
  <si>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</si>
  <si>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</si>
  <si>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</si>
  <si>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</si>
  <si>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</si>
  <si>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</si>
  <si>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</si>
  <si>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</si>
  <si>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</si>
  <si>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</si>
  <si>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</si>
  <si>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</si>
  <si>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</si>
  <si>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</si>
  <si>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</si>
  <si>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</si>
  <si>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</si>
  <si>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</si>
  <si>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</si>
  <si>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</si>
  <si>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</si>
  <si>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</si>
  <si>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</si>
  <si>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</si>
  <si>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</si>
  <si>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</si>
  <si>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</si>
  <si>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</si>
  <si>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</si>
  <si>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</si>
  <si>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</si>
  <si>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</si>
  <si>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</si>
  <si>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</si>
  <si>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</si>
  <si>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</si>
  <si>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</si>
  <si>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</si>
  <si>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</si>
  <si>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</si>
  <si>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</si>
  <si>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</si>
  <si>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</si>
  <si>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</si>
  <si>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</si>
  <si>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</si>
  <si>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</si>
  <si>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</si>
  <si>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</si>
  <si>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</si>
  <si>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</si>
  <si>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</si>
  <si>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</si>
  <si>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</si>
  <si>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</si>
  <si>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</si>
  <si>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</si>
  <si>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</si>
  <si>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</si>
  <si>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</si>
  <si>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</si>
  <si>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</si>
  <si>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</si>
  <si>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</si>
  <si>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</si>
  <si>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</si>
  <si>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</si>
  <si>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</si>
  <si>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</si>
  <si>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</si>
  <si>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</si>
  <si>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</si>
  <si>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</si>
  <si>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</si>
  <si>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</si>
  <si>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</si>
  <si>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</si>
  <si>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</si>
  <si>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</si>
  <si>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</si>
  <si>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</si>
  <si>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</si>
  <si>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</si>
  <si>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</si>
  <si>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</si>
  <si>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</si>
  <si>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</si>
  <si>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</si>
  <si>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</si>
  <si>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</si>
  <si>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</si>
  <si>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</si>
  <si>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</si>
  <si>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</si>
  <si>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</si>
  <si>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</si>
  <si>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</si>
  <si>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</si>
  <si>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</si>
  <si>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</si>
  <si>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</si>
  <si>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</si>
  <si>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</si>
  <si>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</si>
  <si>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</si>
  <si>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</si>
  <si>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</si>
  <si>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</si>
  <si>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</si>
  <si>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</si>
  <si>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</si>
  <si>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</si>
  <si>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</si>
  <si>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</si>
  <si>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</si>
  <si>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</si>
  <si>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</si>
  <si>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</si>
  <si>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</si>
  <si>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</si>
  <si>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</si>
  <si>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</si>
  <si>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</si>
  <si>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</si>
  <si>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</si>
  <si>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</si>
  <si>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</si>
  <si>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</si>
  <si>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</si>
  <si>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</si>
  <si>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</si>
  <si>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</si>
  <si>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</si>
  <si>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</si>
  <si>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</si>
  <si>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</si>
  <si>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</si>
  <si>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</si>
  <si>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</si>
  <si>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</si>
  <si>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</si>
  <si>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</si>
  <si>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</si>
  <si>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</si>
  <si>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</si>
  <si>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</si>
  <si>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</si>
  <si>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</si>
  <si>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</si>
  <si>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</si>
  <si>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</si>
  <si>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</si>
  <si>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</si>
  <si>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</si>
  <si>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</si>
  <si>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</si>
  <si>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</si>
  <si>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</si>
  <si>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</si>
  <si>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</si>
  <si>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</si>
  <si>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</si>
  <si>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</si>
  <si>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</si>
  <si>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</si>
  <si>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</si>
  <si>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</si>
  <si>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</si>
  <si>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</si>
  <si>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</si>
  <si>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</si>
  <si>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</si>
  <si>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</si>
  <si>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</si>
  <si>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</si>
  <si>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</si>
  <si>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</si>
  <si>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</si>
  <si>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</si>
  <si>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</si>
  <si>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</si>
  <si>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</si>
  <si>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</si>
  <si>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</si>
  <si>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</si>
  <si>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</si>
  <si>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</si>
  <si>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</si>
  <si>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</si>
  <si>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</si>
  <si>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</si>
  <si>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</si>
  <si>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</si>
  <si>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</si>
  <si>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</si>
  <si>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</si>
  <si>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</si>
  <si>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</si>
  <si>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</si>
  <si>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</si>
  <si>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</si>
  <si>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</si>
  <si>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</si>
  <si>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</si>
  <si>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</si>
  <si>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</si>
  <si>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</si>
  <si>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</si>
  <si>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</si>
  <si>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</si>
  <si>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</si>
  <si>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</si>
  <si>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</si>
  <si>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</si>
  <si>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</si>
  <si>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</si>
  <si>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</si>
  <si>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</si>
  <si>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</si>
  <si>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</si>
  <si>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</si>
  <si>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</si>
  <si>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</si>
  <si>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</si>
  <si>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</si>
  <si>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</si>
  <si>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</si>
  <si>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</si>
  <si>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</si>
  <si>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</si>
  <si>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</si>
  <si>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</si>
  <si>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</si>
  <si>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</si>
  <si>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</si>
  <si>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</si>
  <si>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</si>
  <si>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</si>
  <si>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</si>
  <si>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</si>
  <si>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</si>
  <si>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</si>
  <si>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</si>
  <si>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</si>
  <si>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</si>
  <si>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</si>
  <si>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</si>
  <si>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</si>
  <si>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</si>
  <si>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</si>
  <si>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</si>
  <si>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</si>
  <si>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</si>
  <si>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</si>
  <si>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</si>
  <si>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</si>
  <si>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</si>
  <si>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</si>
  <si>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</si>
  <si>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</si>
  <si>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</si>
  <si>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</si>
  <si>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</si>
  <si>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</si>
  <si>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</si>
  <si>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</si>
  <si>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</si>
  <si>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</si>
  <si>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</si>
  <si>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</si>
  <si>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</si>
  <si>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</si>
  <si>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</si>
  <si>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</si>
  <si>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</si>
  <si>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</si>
  <si>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</si>
  <si>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</si>
  <si>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</si>
  <si>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</si>
  <si>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</si>
  <si>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</si>
  <si>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</si>
  <si>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</si>
  <si>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</si>
  <si>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</si>
  <si>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</si>
  <si>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</si>
  <si>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</si>
  <si>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</si>
  <si>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</si>
  <si>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</si>
  <si>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</si>
  <si>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</si>
  <si>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</si>
  <si>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</si>
  <si>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</si>
  <si>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</si>
  <si>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</si>
  <si>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</si>
  <si>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</si>
  <si>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</si>
  <si>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</si>
  <si>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</si>
  <si>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</si>
  <si>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</si>
  <si>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</si>
  <si>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</si>
  <si>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</si>
  <si>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</si>
  <si>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</si>
  <si>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</si>
  <si>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</si>
  <si>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</si>
  <si>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</si>
  <si>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</si>
  <si>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</si>
  <si>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</si>
  <si>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</si>
  <si>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</si>
  <si>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</si>
  <si>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</si>
  <si>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</si>
  <si>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</si>
  <si>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</si>
  <si>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</si>
  <si>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</si>
  <si>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</si>
  <si>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</si>
  <si>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</si>
  <si>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</si>
  <si>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</si>
  <si>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</si>
  <si>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</si>
  <si>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</si>
  <si>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</si>
  <si>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</si>
  <si>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</si>
  <si>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</si>
  <si>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</si>
  <si>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</si>
  <si>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</si>
  <si>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</si>
  <si>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</si>
  <si>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</si>
  <si>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</si>
  <si>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</si>
  <si>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</si>
  <si>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</si>
  <si>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</si>
  <si>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</si>
  <si>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</si>
  <si>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</si>
  <si>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</si>
  <si>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</si>
  <si>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</si>
  <si>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</si>
  <si>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</si>
  <si>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</si>
  <si>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</si>
  <si>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</si>
  <si>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</si>
  <si>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</si>
  <si>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</si>
  <si>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</si>
  <si>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</si>
  <si>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</si>
  <si>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</si>
  <si>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</si>
  <si>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</si>
  <si>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</si>
  <si>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</si>
  <si>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</si>
  <si>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</si>
  <si>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</si>
  <si>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</si>
  <si>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</si>
  <si>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</si>
  <si>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</si>
  <si>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</si>
  <si>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</si>
  <si>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</si>
  <si>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</si>
  <si>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</si>
  <si>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</si>
  <si>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</si>
  <si>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</si>
  <si>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</si>
  <si>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</si>
  <si>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</si>
  <si>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</si>
  <si>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</si>
  <si>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</si>
  <si>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</si>
  <si>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</si>
  <si>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</si>
  <si>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</si>
  <si>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</si>
  <si>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</si>
  <si>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</si>
  <si>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</si>
  <si>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</si>
  <si>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</si>
  <si>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</si>
  <si>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</si>
  <si>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</si>
  <si>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</si>
  <si>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</si>
  <si>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</si>
  <si>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</si>
  <si>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</si>
  <si>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</si>
  <si>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</si>
  <si>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</si>
  <si>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</si>
  <si>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</si>
  <si>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</si>
  <si>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</si>
  <si>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</si>
  <si>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</si>
  <si>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</si>
  <si>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</si>
  <si>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</si>
  <si>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</si>
  <si>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</si>
  <si>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</si>
  <si>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</si>
  <si>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</si>
  <si>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</si>
  <si>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</si>
  <si>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</si>
  <si>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</si>
  <si>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</si>
  <si>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</si>
  <si>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</si>
  <si>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</si>
  <si>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</si>
  <si>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</si>
  <si>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</si>
  <si>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</si>
  <si>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</si>
  <si>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</si>
  <si>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</si>
  <si>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</si>
  <si>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</si>
  <si>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</si>
  <si>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</si>
  <si>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</si>
  <si>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</si>
  <si>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</si>
  <si>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</si>
  <si>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</si>
  <si>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</si>
  <si>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</si>
  <si>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</si>
  <si>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</si>
  <si>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</si>
  <si>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</si>
  <si>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</si>
  <si>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</si>
  <si>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</si>
  <si>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</si>
  <si>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</si>
  <si>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</si>
  <si>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</si>
  <si>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</si>
  <si>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</si>
  <si>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</si>
  <si>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</si>
  <si>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</si>
  <si>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</si>
  <si>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</si>
  <si>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</si>
  <si>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</si>
  <si>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</si>
  <si>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</si>
  <si>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</si>
  <si>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</si>
  <si>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</si>
  <si>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</si>
  <si>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</si>
  <si>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</si>
  <si>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</si>
  <si>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</si>
  <si>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</si>
  <si>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</si>
  <si>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</si>
  <si>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</si>
  <si>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</si>
  <si>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</si>
  <si>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</si>
  <si>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</si>
  <si>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</si>
  <si>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</si>
  <si>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</si>
  <si>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</si>
  <si>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</si>
  <si>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</si>
  <si>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</si>
  <si>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</si>
  <si>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</si>
  <si>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</si>
  <si>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</si>
  <si>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</si>
  <si>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</si>
  <si>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</si>
  <si>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</si>
  <si>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</si>
  <si>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</si>
  <si>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</si>
  <si>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</si>
  <si>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</si>
  <si>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</si>
  <si>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</si>
  <si>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</si>
  <si>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</si>
  <si>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</si>
  <si>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</si>
  <si>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</si>
  <si>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</si>
  <si>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</si>
  <si>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</si>
  <si>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</si>
  <si>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</si>
  <si>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</si>
  <si>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</si>
  <si>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</si>
  <si>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</si>
  <si>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</si>
  <si>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</si>
  <si>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</si>
  <si>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</si>
  <si>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</si>
  <si>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</si>
  <si>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</si>
  <si>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</si>
  <si>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</si>
  <si>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</si>
  <si>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</si>
  <si>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</si>
  <si>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</si>
  <si>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</si>
  <si>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</si>
  <si>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</si>
  <si>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</si>
  <si>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</si>
  <si>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</si>
  <si>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</si>
  <si>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</si>
  <si>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</si>
  <si>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</si>
  <si>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</si>
  <si>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</si>
  <si>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</si>
  <si>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</si>
  <si>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</si>
  <si>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</si>
  <si>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</si>
  <si>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</si>
  <si>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</si>
  <si>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</si>
  <si>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</si>
  <si>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</si>
  <si>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</si>
  <si>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</si>
  <si>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</si>
  <si>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</si>
  <si>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</si>
  <si>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</si>
  <si>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</si>
  <si>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</si>
  <si>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</si>
  <si>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</si>
  <si>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</si>
  <si>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</si>
  <si>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</si>
  <si>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</si>
  <si>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</si>
  <si>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</si>
  <si>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</si>
  <si>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</si>
  <si>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</si>
  <si>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</si>
  <si>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</si>
  <si>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</si>
  <si>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</si>
  <si>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</si>
  <si>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</si>
  <si>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</si>
  <si>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</si>
  <si>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</si>
  <si>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</si>
  <si>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</si>
  <si>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</si>
  <si>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</si>
  <si>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</si>
  <si>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</si>
  <si>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</si>
  <si>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</si>
  <si>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</si>
  <si>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</si>
  <si>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</si>
  <si>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</si>
  <si>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</si>
  <si>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</si>
  <si>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</si>
  <si>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</si>
  <si>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</si>
  <si>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</si>
  <si>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</si>
  <si>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</si>
  <si>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</si>
  <si>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</si>
  <si>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</si>
  <si>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</si>
  <si>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</si>
  <si>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</si>
  <si>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</si>
  <si>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</si>
  <si>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</si>
  <si>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</si>
  <si>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</si>
  <si>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</si>
  <si>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</si>
  <si>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</si>
  <si>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</si>
  <si>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</si>
  <si>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</si>
  <si>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</si>
  <si>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</si>
  <si>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</si>
  <si>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</si>
  <si>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</si>
  <si>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</si>
  <si>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</si>
  <si>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</si>
  <si>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</si>
  <si>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</si>
  <si>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</si>
  <si>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</si>
  <si>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</si>
  <si>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</si>
  <si>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</si>
  <si>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</si>
  <si>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</si>
  <si>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</si>
  <si>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</si>
  <si>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</si>
  <si>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</si>
  <si>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</si>
  <si>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</si>
  <si>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</si>
  <si>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</si>
  <si>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</si>
  <si>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</si>
  <si>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</si>
  <si>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</si>
  <si>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</si>
  <si>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</si>
  <si>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</si>
  <si>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</si>
  <si>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</si>
  <si>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</si>
  <si>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</si>
  <si>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</si>
  <si>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</si>
  <si>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</si>
  <si>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</si>
  <si>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</si>
  <si>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</si>
  <si>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</si>
  <si>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</si>
  <si>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</si>
  <si>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</si>
  <si>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</si>
  <si>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</si>
  <si>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</si>
  <si>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</si>
  <si>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</si>
  <si>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</si>
  <si>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</si>
  <si>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</si>
  <si>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</si>
  <si>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</si>
  <si>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</si>
  <si>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</si>
  <si>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</si>
  <si>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</si>
  <si>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</si>
  <si>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</si>
  <si>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</si>
  <si>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</si>
  <si>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</si>
  <si>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</si>
  <si>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</si>
  <si>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</si>
  <si>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</si>
  <si>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</si>
  <si>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</si>
  <si>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</si>
  <si>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</si>
  <si>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</si>
  <si>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</si>
  <si>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</si>
  <si>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</si>
  <si>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</si>
  <si>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</si>
  <si>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</si>
  <si>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</si>
  <si>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</si>
  <si>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</si>
  <si>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</si>
  <si>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</si>
  <si>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</si>
  <si>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</si>
  <si>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</si>
  <si>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</si>
  <si>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</si>
  <si>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</si>
  <si>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</si>
  <si>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</si>
  <si>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</si>
  <si>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</si>
  <si>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</si>
  <si>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</si>
  <si>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</si>
  <si>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</si>
  <si>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</si>
  <si>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</si>
  <si>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</si>
  <si>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</si>
  <si>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</si>
  <si>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</si>
  <si>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</si>
  <si>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</si>
  <si>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</si>
  <si>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</si>
  <si>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</si>
  <si>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</si>
  <si>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</si>
  <si>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</si>
  <si>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</si>
  <si>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</si>
  <si>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</si>
  <si>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</si>
  <si>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</si>
  <si>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</si>
  <si>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</si>
  <si>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</si>
  <si>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</si>
  <si>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</si>
  <si>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</si>
  <si>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</si>
  <si>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</si>
  <si>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</si>
  <si>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</si>
  <si>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</si>
  <si>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</si>
  <si>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</si>
  <si>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</si>
  <si>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</si>
  <si>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</si>
  <si>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</si>
  <si>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</si>
  <si>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</si>
  <si>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</si>
  <si>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</si>
  <si>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</si>
  <si>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</si>
  <si>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</si>
  <si>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</si>
  <si>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</si>
  <si>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</si>
  <si>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</si>
  <si>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</si>
  <si>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</si>
  <si>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</si>
  <si>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</si>
  <si>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</si>
  <si>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</si>
  <si>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</si>
  <si>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</si>
  <si>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</si>
  <si>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</si>
  <si>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</si>
  <si>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</si>
  <si>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</si>
  <si>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</si>
  <si>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</si>
  <si>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</si>
  <si>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</si>
  <si>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</si>
  <si>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</si>
  <si>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</si>
  <si>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</si>
  <si>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</si>
  <si>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</si>
  <si>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</si>
  <si>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</si>
  <si>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</si>
  <si>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</si>
  <si>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</si>
  <si>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</si>
  <si>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</si>
  <si>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</si>
  <si>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</si>
  <si>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</si>
  <si>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</si>
  <si>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</si>
  <si>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</si>
  <si>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</si>
  <si>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</si>
  <si>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</si>
  <si>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</si>
  <si>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</si>
  <si>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</si>
  <si>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</si>
  <si>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</si>
  <si>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</si>
  <si>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</si>
  <si>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</si>
  <si>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</si>
  <si>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</si>
  <si>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</si>
  <si>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</si>
  <si>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</si>
  <si>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</si>
  <si>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</si>
  <si>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</si>
  <si>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</si>
  <si>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</si>
  <si>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</si>
  <si>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</si>
  <si>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</si>
  <si>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</si>
  <si>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</si>
  <si>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</si>
  <si>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</si>
  <si>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</si>
  <si>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</si>
  <si>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</si>
  <si>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</si>
  <si>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</si>
  <si>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</si>
  <si>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</si>
  <si>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</si>
  <si>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</si>
  <si>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</si>
  <si>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</si>
  <si>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</si>
  <si>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</si>
  <si>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</si>
  <si>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</si>
  <si>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</si>
  <si>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</si>
  <si>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</si>
  <si>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</si>
  <si>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</si>
  <si>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</si>
  <si>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</si>
  <si>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</si>
  <si>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</si>
  <si>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</si>
  <si>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</si>
  <si>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</si>
  <si>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</si>
  <si>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</si>
  <si>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</si>
  <si>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</si>
  <si>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</si>
  <si>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</si>
  <si>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</si>
  <si>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</si>
  <si>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</si>
  <si>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</si>
  <si>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</si>
  <si>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</si>
  <si>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</si>
  <si>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</si>
  <si>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</si>
  <si>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</si>
  <si>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</si>
  <si>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</si>
  <si>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</si>
  <si>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</si>
  <si>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</si>
  <si>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</si>
  <si>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</si>
  <si>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</si>
  <si>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</si>
  <si>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</si>
  <si>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</si>
  <si>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</si>
  <si>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</si>
  <si>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</si>
  <si>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</si>
  <si>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</si>
  <si>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</si>
  <si>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</si>
  <si>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</si>
  <si>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</si>
  <si>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</si>
  <si>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</si>
  <si>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</si>
  <si>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</si>
  <si>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</si>
  <si>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</si>
  <si>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</si>
  <si>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</si>
  <si>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</si>
  <si>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</si>
  <si>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</si>
  <si>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</si>
  <si>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</si>
  <si>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</si>
  <si>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</si>
  <si>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</si>
  <si>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</si>
  <si>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</si>
  <si>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</si>
  <si>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</si>
  <si>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</si>
  <si>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</si>
  <si>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</si>
  <si>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</si>
  <si>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</si>
  <si>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</si>
  <si>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</si>
  <si>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</si>
  <si>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</si>
  <si>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</si>
  <si>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</si>
  <si>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</si>
  <si>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</si>
  <si>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</si>
  <si>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</si>
  <si>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</si>
  <si>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</si>
  <si>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</si>
  <si>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</si>
  <si>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</si>
  <si>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</si>
  <si>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</si>
  <si>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</si>
  <si>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</si>
  <si>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</si>
  <si>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</si>
  <si>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</si>
  <si>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</si>
  <si>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</si>
  <si>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</si>
  <si>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</si>
  <si>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</si>
  <si>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</si>
  <si>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</si>
  <si>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</si>
  <si>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</si>
  <si>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</si>
  <si>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</si>
  <si>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</si>
  <si>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</si>
  <si>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</si>
  <si>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</si>
  <si>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</si>
  <si>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</si>
  <si>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</si>
  <si>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</si>
  <si>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</si>
  <si>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</si>
  <si>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</si>
  <si>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</si>
  <si>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</si>
  <si>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</si>
  <si>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</si>
  <si>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</si>
  <si>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</si>
  <si>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</si>
  <si>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</si>
  <si>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</si>
  <si>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</si>
  <si>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</si>
  <si>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</si>
  <si>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</si>
  <si>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</si>
  <si>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</si>
  <si>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</si>
  <si>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</si>
  <si>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</si>
  <si>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</si>
  <si>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</si>
  <si>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</si>
  <si>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</si>
  <si>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</si>
  <si>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</si>
  <si>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</si>
  <si>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</si>
  <si>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</si>
  <si>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</si>
  <si>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</si>
  <si>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</si>
  <si>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</si>
  <si>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</si>
  <si>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</si>
  <si>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</si>
  <si>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</si>
  <si>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</si>
  <si>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</si>
  <si>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</si>
  <si>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</si>
  <si>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</si>
  <si>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</si>
  <si>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</si>
  <si>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</si>
  <si>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</si>
  <si>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</si>
  <si>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</si>
  <si>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</si>
  <si>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</si>
  <si>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</si>
  <si>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</si>
  <si>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</si>
  <si>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</si>
  <si>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</si>
  <si>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</si>
  <si>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</si>
  <si>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</si>
  <si>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</si>
  <si>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</si>
  <si>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</si>
  <si>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</si>
  <si>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</si>
  <si>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</si>
  <si>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</si>
  <si>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</si>
  <si>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</si>
  <si>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</si>
  <si>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</si>
  <si>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</si>
  <si>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</si>
  <si>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</si>
  <si>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</si>
  <si>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</si>
  <si>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</si>
  <si>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</si>
  <si>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</si>
  <si>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</si>
  <si>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</si>
  <si>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</si>
  <si>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</si>
  <si>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</si>
  <si>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</si>
  <si>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</si>
  <si>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</si>
  <si>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</si>
  <si>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</si>
  <si>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</si>
  <si>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</si>
  <si>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</si>
  <si>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</si>
  <si>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</si>
  <si>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</si>
  <si>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</si>
  <si>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</si>
  <si>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</si>
  <si>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</si>
  <si>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</si>
  <si>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</si>
  <si>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</si>
  <si>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</si>
  <si>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</si>
  <si>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</si>
  <si>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</si>
  <si>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</si>
  <si>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</si>
  <si>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</si>
  <si>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</si>
  <si>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</si>
  <si>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</si>
  <si>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</si>
  <si>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</si>
  <si>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</si>
  <si>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</si>
  <si>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</si>
  <si>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</si>
  <si>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</si>
  <si>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</si>
  <si>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</si>
  <si>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</si>
  <si>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</si>
  <si>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</si>
  <si>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</si>
  <si>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</si>
  <si>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</si>
  <si>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</si>
  <si>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</si>
  <si>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</si>
  <si>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</si>
  <si>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</si>
  <si>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</si>
  <si>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</si>
  <si>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</si>
  <si>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</si>
  <si>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</si>
  <si>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</si>
  <si>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</si>
  <si>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</si>
  <si>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</si>
  <si>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</si>
  <si>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</si>
  <si>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</si>
  <si>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</si>
  <si>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</si>
  <si>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</si>
  <si>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</si>
  <si>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</si>
  <si>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</si>
  <si>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</si>
  <si>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</si>
  <si>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</si>
  <si>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</si>
  <si>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</si>
  <si>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</si>
  <si>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</si>
  <si>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</si>
  <si>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</si>
  <si>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</si>
  <si>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</si>
  <si>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</si>
  <si>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</si>
  <si>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</si>
  <si>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</si>
  <si>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</si>
  <si>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</si>
  <si>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</si>
  <si>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</si>
  <si>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</si>
  <si>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</si>
  <si>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</si>
  <si>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</si>
  <si>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</si>
  <si>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</si>
  <si>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</si>
  <si>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</si>
  <si>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</si>
  <si>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</si>
  <si>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</si>
  <si>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</si>
  <si>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</si>
  <si>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</si>
  <si>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</si>
  <si>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</si>
  <si>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</si>
  <si>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</si>
  <si>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</si>
  <si>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</si>
  <si>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</si>
  <si>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</si>
  <si>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</si>
  <si>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</si>
  <si>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</si>
  <si>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</si>
  <si>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</si>
  <si>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</si>
  <si>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</si>
  <si>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</si>
  <si>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</si>
  <si>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</si>
  <si>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</si>
  <si>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</si>
  <si>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</si>
  <si>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</si>
  <si>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</si>
  <si>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</si>
  <si>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</si>
  <si>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</si>
  <si>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</si>
  <si>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</si>
  <si>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</si>
  <si>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</si>
  <si>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</si>
  <si>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</si>
  <si>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</si>
  <si>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</si>
  <si>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</si>
  <si>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</si>
  <si>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</si>
  <si>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</si>
  <si>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</si>
  <si>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</si>
  <si>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</si>
  <si>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</si>
  <si>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</si>
  <si>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</si>
  <si>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</si>
  <si>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</si>
  <si>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</si>
  <si>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</si>
  <si>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</si>
  <si>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</si>
  <si>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</si>
  <si>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</si>
  <si>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</si>
  <si>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</si>
  <si>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</si>
  <si>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</si>
  <si>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</si>
  <si>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</si>
  <si>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</si>
  <si>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</si>
  <si>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</si>
  <si>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</si>
  <si>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</si>
  <si>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</si>
  <si>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</si>
  <si>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</si>
  <si>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</si>
  <si>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</si>
  <si>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</si>
  <si>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</si>
  <si>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</si>
  <si>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</si>
  <si>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</si>
  <si>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</si>
  <si>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</si>
  <si>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</si>
  <si>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</si>
  <si>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</si>
  <si>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</si>
  <si>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</si>
  <si>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</si>
  <si>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</si>
  <si>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</si>
  <si>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</si>
  <si>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</si>
  <si>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</si>
  <si>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</si>
  <si>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</si>
  <si>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</si>
  <si>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</si>
  <si>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</si>
  <si>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</si>
  <si>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</si>
  <si>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</si>
  <si>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</si>
  <si>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</si>
  <si>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</si>
  <si>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</si>
  <si>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</si>
  <si>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</si>
  <si>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</si>
  <si>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</si>
  <si>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</si>
  <si>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</si>
  <si>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</si>
  <si>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</si>
  <si>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</si>
  <si>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</si>
  <si>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</si>
  <si>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</si>
  <si>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</si>
  <si>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</si>
  <si>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</si>
  <si>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</si>
  <si>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</si>
  <si>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</si>
  <si>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</si>
  <si>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</si>
  <si>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</si>
  <si>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</si>
  <si>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</si>
  <si>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</si>
  <si>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</si>
  <si>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</si>
  <si>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</si>
  <si>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</si>
  <si>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</si>
  <si>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</si>
  <si>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</si>
  <si>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</si>
  <si>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</si>
  <si>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</si>
  <si>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</si>
  <si>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</si>
  <si>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</si>
  <si>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</si>
  <si>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</si>
  <si>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</si>
  <si>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</si>
  <si>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</si>
  <si>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</si>
  <si>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</si>
  <si>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</si>
  <si>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</si>
  <si>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</si>
  <si>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</si>
  <si>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</si>
  <si>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</si>
  <si>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</si>
  <si>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</si>
  <si>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</si>
  <si>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</si>
  <si>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</si>
  <si>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</si>
  <si>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</si>
  <si>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</si>
  <si>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</si>
  <si>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</si>
  <si>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</si>
  <si>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</si>
  <si>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</si>
  <si>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</si>
  <si>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</si>
  <si>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</si>
  <si>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</si>
  <si>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</si>
  <si>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</si>
  <si>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</si>
  <si>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</si>
  <si>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</si>
  <si>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</si>
  <si>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</si>
  <si>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</si>
  <si>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</si>
  <si>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</si>
  <si>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</si>
  <si>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</si>
  <si>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</si>
  <si>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</si>
  <si>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</si>
  <si>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</si>
  <si>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</si>
  <si>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</si>
  <si>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</si>
  <si>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</si>
  <si>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</si>
  <si>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</si>
  <si>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</si>
  <si>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</si>
  <si>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</si>
  <si>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</si>
  <si>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</si>
  <si>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</si>
  <si>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</si>
  <si>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</si>
  <si>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</si>
  <si>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</si>
  <si>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</si>
  <si>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</si>
  <si>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</si>
  <si>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</si>
  <si>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</si>
  <si>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</si>
  <si>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</si>
  <si>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</si>
  <si>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</si>
  <si>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</si>
  <si>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</si>
  <si>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</si>
  <si>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</si>
  <si>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</si>
  <si>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</si>
  <si>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</si>
  <si>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</si>
  <si>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</si>
  <si>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</si>
  <si>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</si>
  <si>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</si>
  <si>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</si>
  <si>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</si>
  <si>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</si>
  <si>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</si>
  <si>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</si>
  <si>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</si>
  <si>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</si>
  <si>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</si>
  <si>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</si>
  <si>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</si>
  <si>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</si>
  <si>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</si>
  <si>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</si>
  <si>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</si>
  <si>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</si>
  <si>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</si>
  <si>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</si>
  <si>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</si>
  <si>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</si>
  <si>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</si>
  <si>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</si>
  <si>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</si>
  <si>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</si>
  <si>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</si>
  <si>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</si>
  <si>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</si>
  <si>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</si>
  <si>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</si>
  <si>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</si>
  <si>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</si>
  <si>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</si>
  <si>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</si>
  <si>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</si>
  <si>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</si>
  <si>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</si>
  <si>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</si>
  <si>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</si>
  <si>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</si>
  <si>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</si>
  <si>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</si>
  <si>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</si>
  <si>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</si>
  <si>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</si>
  <si>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</si>
  <si>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</si>
  <si>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</si>
  <si>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</si>
  <si>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</si>
  <si>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</si>
  <si>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</si>
  <si>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</si>
  <si>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</si>
  <si>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</si>
  <si>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</si>
  <si>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</si>
  <si>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</si>
  <si>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</si>
  <si>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</si>
  <si>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</si>
  <si>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</si>
  <si>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</si>
  <si>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</si>
  <si>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</si>
  <si>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</si>
  <si>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</si>
  <si>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</si>
  <si>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</si>
  <si>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</si>
  <si>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</si>
  <si>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</si>
  <si>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</si>
  <si>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</si>
  <si>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</si>
  <si>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</si>
  <si>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</si>
  <si>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</si>
  <si>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</si>
  <si>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</si>
  <si>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</si>
  <si>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</si>
  <si>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</si>
  <si>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</si>
  <si>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</si>
  <si>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</si>
  <si>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</si>
  <si>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</si>
  <si>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</si>
  <si>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</si>
  <si>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</si>
  <si>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</si>
  <si>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</si>
  <si>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</si>
  <si>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</si>
  <si>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</si>
  <si>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</si>
  <si>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</si>
  <si>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</si>
  <si>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</si>
  <si>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</si>
  <si>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</si>
  <si>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</si>
  <si>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</si>
  <si>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</si>
  <si>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</si>
  <si>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</si>
  <si>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</si>
  <si>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</si>
  <si>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</si>
  <si>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</si>
  <si>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</si>
  <si>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</si>
  <si>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</si>
  <si>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</si>
  <si>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</si>
  <si>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</si>
  <si>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</si>
  <si>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</si>
  <si>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</si>
  <si>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</si>
  <si>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</si>
  <si>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</si>
  <si>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</si>
  <si>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</si>
  <si>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</si>
  <si>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</si>
  <si>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</si>
  <si>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</si>
  <si>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</si>
  <si>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</si>
  <si>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</si>
  <si>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</si>
  <si>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</si>
  <si>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</si>
  <si>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</si>
  <si>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</si>
  <si>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</si>
  <si>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</si>
  <si>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</si>
  <si>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</si>
  <si>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</si>
  <si>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</si>
  <si>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</si>
  <si>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</si>
  <si>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</si>
  <si>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</si>
  <si>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</si>
  <si>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</si>
  <si>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</si>
  <si>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</si>
  <si>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</si>
  <si>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</si>
  <si>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</si>
  <si>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</si>
  <si>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</si>
  <si>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</si>
  <si>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</si>
  <si>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</si>
  <si>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</si>
  <si>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</si>
  <si>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</si>
  <si>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</si>
  <si>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</si>
  <si>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</si>
  <si>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</si>
  <si>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</si>
  <si>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</si>
  <si>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</si>
  <si>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</si>
  <si>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</si>
  <si>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</si>
  <si>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</si>
  <si>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</si>
  <si>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</si>
  <si>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</si>
  <si>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</si>
  <si>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</si>
  <si>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</si>
  <si>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</si>
  <si>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</si>
  <si>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</si>
  <si>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</si>
  <si>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</si>
  <si>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</si>
  <si>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</si>
  <si>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</si>
  <si>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</si>
  <si>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</si>
  <si>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</si>
  <si>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</si>
  <si>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</si>
  <si>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</si>
  <si>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</si>
  <si>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</si>
  <si>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</si>
  <si>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</si>
  <si>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</si>
  <si>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</si>
  <si>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</si>
  <si>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</si>
  <si>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</si>
  <si>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</si>
  <si>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</si>
  <si>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</si>
  <si>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</si>
  <si>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</si>
  <si>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</si>
  <si>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</si>
  <si>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</si>
  <si>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</si>
  <si>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</si>
  <si>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</si>
  <si>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</si>
  <si>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</si>
  <si>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</si>
  <si>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</si>
  <si>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</si>
  <si>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</si>
  <si>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</si>
  <si>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</si>
  <si>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</si>
  <si>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</si>
  <si>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</si>
  <si>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</si>
  <si>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</si>
  <si>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</si>
  <si>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</si>
  <si>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</si>
  <si>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</si>
  <si>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</si>
  <si>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</si>
  <si>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</si>
  <si>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</si>
  <si>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</si>
  <si>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</si>
  <si>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</si>
  <si>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</si>
  <si>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</si>
  <si>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</si>
  <si>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</si>
  <si>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</si>
  <si>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</si>
  <si>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</si>
  <si>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</si>
  <si>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</si>
  <si>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</si>
  <si>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</si>
  <si>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</si>
  <si>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</si>
  <si>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</si>
  <si>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</si>
  <si>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</si>
  <si>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</si>
  <si>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</si>
  <si>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</si>
  <si>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</si>
  <si>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</si>
  <si>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</si>
  <si>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</si>
  <si>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</si>
  <si>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</si>
  <si>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</si>
  <si>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</si>
  <si>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</si>
  <si>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</si>
  <si>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</si>
  <si>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</si>
  <si>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</si>
  <si>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</si>
  <si>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</si>
  <si>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</si>
  <si>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</si>
  <si>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</si>
  <si>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</si>
  <si>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</si>
  <si>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</si>
  <si>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</si>
  <si>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</si>
  <si>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</si>
  <si>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</si>
  <si>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</si>
  <si>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</si>
  <si>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</si>
  <si>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</si>
  <si>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</si>
  <si>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</si>
  <si>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</si>
  <si>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</si>
  <si>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</si>
  <si>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</si>
  <si>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</si>
  <si>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</si>
  <si>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</si>
  <si>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</si>
  <si>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</si>
  <si>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</si>
  <si>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</si>
  <si>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</si>
  <si>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</si>
  <si>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</si>
  <si>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</si>
  <si>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</si>
  <si>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</si>
  <si>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</si>
  <si>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</si>
  <si>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</si>
  <si>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</si>
  <si>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</si>
  <si>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</si>
  <si>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</si>
  <si>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</si>
  <si>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</si>
  <si>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</si>
  <si>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</si>
  <si>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</si>
  <si>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</si>
  <si>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</si>
  <si>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</si>
  <si>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</si>
  <si>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</si>
  <si>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</si>
  <si>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</si>
  <si>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</si>
  <si>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</si>
  <si>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</si>
  <si>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</si>
  <si>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</si>
  <si>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</si>
  <si>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</si>
  <si>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</si>
  <si>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</si>
  <si>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</si>
  <si>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</si>
  <si>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</si>
  <si>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</si>
  <si>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</si>
  <si>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</si>
  <si>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</si>
  <si>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</si>
  <si>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</si>
  <si>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</si>
  <si>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</si>
  <si>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</si>
  <si>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</si>
  <si>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</si>
  <si>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</si>
  <si>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</si>
  <si>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</si>
  <si>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</si>
  <si>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</si>
  <si>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</si>
  <si>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</si>
  <si>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</si>
  <si>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</si>
  <si>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</si>
  <si>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</si>
  <si>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</si>
  <si>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</si>
  <si>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</si>
  <si>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</si>
  <si>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</si>
  <si>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</si>
  <si>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</si>
  <si>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</si>
  <si>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</si>
  <si>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</si>
  <si>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</si>
  <si>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</si>
  <si>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</si>
  <si>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</si>
  <si>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</si>
  <si>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</si>
  <si>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</si>
  <si>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</si>
  <si>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</si>
  <si>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</si>
  <si>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</si>
  <si>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</si>
  <si>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</si>
  <si>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</si>
  <si>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</si>
  <si>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</si>
  <si>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</si>
  <si>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</si>
  <si>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</si>
  <si>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</si>
  <si>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</si>
  <si>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</si>
  <si>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</si>
  <si>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</si>
  <si>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</si>
  <si>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</si>
  <si>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</si>
  <si>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</si>
  <si>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</si>
  <si>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</si>
  <si>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</si>
  <si>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</si>
  <si>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</si>
  <si>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</si>
  <si>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</si>
  <si>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</si>
  <si>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</si>
  <si>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</si>
  <si>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</si>
  <si>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</si>
  <si>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</si>
  <si>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</si>
  <si>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</si>
  <si>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</si>
  <si>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</si>
  <si>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</si>
  <si>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</si>
  <si>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</si>
  <si>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</si>
  <si>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</si>
  <si>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</si>
  <si>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</si>
  <si>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</si>
  <si>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</si>
  <si>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</si>
  <si>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</si>
  <si>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</si>
  <si>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</si>
  <si>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</si>
  <si>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</si>
  <si>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</si>
  <si>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</si>
  <si>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</si>
  <si>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</si>
  <si>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</si>
  <si>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</si>
  <si>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</si>
  <si>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</si>
  <si>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</si>
  <si>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</si>
  <si>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</si>
  <si>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</si>
  <si>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</si>
  <si>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</si>
  <si>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</si>
  <si>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</si>
  <si>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</si>
  <si>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</si>
  <si>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</si>
  <si>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</si>
  <si>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</si>
  <si>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</si>
  <si>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</si>
  <si>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</si>
  <si>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</si>
  <si>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</si>
  <si>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</si>
  <si>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</si>
  <si>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</si>
  <si>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</si>
  <si>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</si>
  <si>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</si>
  <si>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</si>
  <si>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</si>
  <si>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</si>
  <si>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</si>
  <si>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</si>
  <si>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</si>
  <si>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</si>
  <si>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</si>
  <si>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</si>
  <si>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</si>
  <si>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</si>
  <si>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</si>
  <si>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</si>
  <si>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</si>
  <si>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</si>
  <si>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</si>
  <si>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</si>
  <si>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</si>
  <si>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</si>
  <si>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</si>
  <si>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</si>
  <si>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</si>
  <si>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</si>
  <si>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</si>
  <si>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</si>
  <si>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</si>
  <si>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</si>
  <si>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</si>
  <si>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</si>
  <si>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</si>
  <si>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</si>
  <si>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</si>
  <si>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</si>
  <si>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</si>
  <si>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</si>
  <si>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</si>
  <si>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</si>
  <si>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</si>
  <si>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</si>
  <si>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</si>
  <si>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</si>
  <si>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</si>
  <si>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</si>
  <si>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</si>
  <si>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</si>
  <si>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</si>
  <si>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</si>
  <si>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</si>
  <si>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</si>
  <si>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</si>
  <si>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</si>
  <si>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</si>
  <si>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</si>
  <si>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</si>
  <si>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</si>
  <si>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</si>
  <si>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</si>
  <si>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</si>
  <si>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</si>
  <si>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</si>
  <si>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</si>
  <si>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</si>
  <si>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</si>
  <si>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</si>
  <si>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</si>
  <si>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</si>
  <si>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</si>
  <si>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</si>
  <si>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</si>
  <si>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</si>
  <si>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</si>
  <si>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</si>
  <si>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</si>
  <si>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</si>
  <si>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</si>
  <si>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</si>
  <si>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</si>
  <si>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</si>
  <si>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</si>
  <si>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</si>
  <si>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</si>
  <si>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</si>
  <si>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</si>
  <si>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</si>
  <si>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</si>
  <si>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</si>
  <si>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</si>
  <si>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</si>
  <si>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</si>
  <si>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</si>
  <si>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</si>
  <si>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</si>
  <si>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</si>
  <si>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</si>
  <si>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</si>
  <si>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</si>
  <si>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</si>
  <si>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</si>
  <si>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</si>
  <si>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</si>
  <si>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</si>
  <si>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</si>
  <si>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</si>
  <si>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</si>
  <si>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</si>
  <si>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</si>
  <si>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</si>
  <si>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</si>
  <si>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</si>
  <si>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</si>
  <si>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</si>
  <si>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</si>
  <si>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</si>
  <si>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</si>
  <si>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</si>
  <si>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</si>
  <si>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</si>
  <si>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</si>
  <si>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</si>
  <si>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</si>
  <si>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</si>
  <si>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</si>
  <si>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</si>
  <si>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</si>
  <si>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</si>
  <si>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</si>
  <si>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</si>
  <si>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</si>
  <si>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</si>
  <si>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</si>
  <si>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</si>
  <si>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</si>
  <si>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</si>
  <si>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</si>
  <si>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</si>
  <si>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</si>
  <si>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</si>
  <si>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</si>
  <si>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</si>
  <si>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</si>
  <si>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</si>
  <si>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</si>
  <si>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</si>
  <si>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</si>
  <si>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</si>
  <si>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</si>
  <si>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</si>
  <si>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</si>
  <si>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</si>
  <si>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</si>
  <si>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</si>
  <si>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</si>
  <si>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</si>
  <si>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</si>
  <si>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</si>
  <si>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</si>
  <si>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</si>
  <si>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</si>
  <si>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</si>
  <si>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</si>
  <si>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</si>
  <si>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</si>
  <si>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</si>
  <si>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</si>
  <si>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</si>
  <si>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</si>
  <si>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</si>
  <si>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</si>
  <si>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</si>
  <si>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</si>
  <si>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</si>
  <si>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</si>
  <si>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</si>
  <si>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</si>
  <si>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</si>
  <si>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</si>
  <si>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</si>
  <si>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</si>
  <si>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</si>
  <si>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</si>
  <si>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</si>
  <si>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</si>
  <si>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</si>
  <si>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</si>
  <si>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</si>
  <si>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</si>
  <si>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</si>
  <si>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</si>
  <si>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</si>
  <si>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</si>
  <si>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</si>
  <si>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</si>
  <si>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</si>
  <si>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</si>
  <si>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</si>
  <si>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</si>
  <si>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</si>
  <si>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</si>
  <si>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</si>
  <si>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</si>
  <si>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</si>
  <si>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</si>
  <si>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</si>
  <si>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</si>
  <si>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</si>
  <si>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</si>
  <si>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</si>
  <si>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</si>
  <si>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</si>
  <si>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</si>
  <si>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</si>
  <si>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</si>
  <si>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</si>
  <si>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</si>
  <si>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</si>
  <si>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</si>
  <si>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</si>
  <si>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</si>
  <si>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</si>
  <si>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</si>
  <si>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</si>
  <si>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</si>
  <si>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</si>
  <si>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</si>
  <si>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</si>
  <si>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</si>
  <si>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</si>
  <si>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</si>
  <si>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</si>
  <si>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</si>
  <si>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</si>
  <si>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</si>
  <si>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</si>
  <si>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</si>
  <si>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</si>
  <si>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</si>
  <si>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</si>
  <si>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</si>
  <si>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</si>
  <si>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</si>
  <si>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</si>
  <si>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</si>
  <si>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</si>
  <si>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</si>
  <si>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</si>
  <si>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</si>
  <si>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</si>
  <si>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</si>
  <si>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</si>
  <si>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</si>
  <si>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</si>
  <si>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</si>
  <si>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</si>
  <si>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</si>
  <si>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</si>
  <si>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</si>
  <si>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</si>
  <si>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</si>
  <si>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</si>
  <si>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</si>
  <si>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</si>
  <si>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</si>
  <si>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</si>
  <si>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</si>
  <si>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</si>
  <si>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</si>
  <si>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</si>
  <si>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</si>
  <si>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</si>
  <si>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</si>
  <si>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</si>
  <si>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</si>
  <si>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</si>
  <si>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</si>
  <si>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</si>
  <si>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</si>
  <si>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</si>
  <si>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</si>
  <si>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</si>
  <si>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</si>
  <si>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</si>
  <si>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</si>
  <si>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</si>
  <si>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</si>
  <si>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</si>
  <si>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</si>
  <si>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</si>
  <si>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</si>
  <si>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</si>
  <si>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</si>
  <si>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</si>
  <si>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</si>
  <si>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</si>
  <si>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</si>
  <si>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</si>
  <si>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</si>
  <si>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</si>
  <si>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</si>
  <si>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</si>
  <si>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</si>
  <si>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</si>
  <si>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</si>
  <si>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</si>
  <si>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</si>
  <si>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</si>
  <si>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</si>
  <si>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</si>
  <si>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</si>
  <si>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</si>
  <si>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</si>
  <si>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</si>
  <si>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</si>
  <si>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</si>
  <si>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</si>
  <si>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</si>
  <si>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</si>
  <si>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</si>
  <si>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</si>
  <si>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</si>
  <si>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</si>
  <si>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</si>
  <si>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</si>
  <si>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</si>
  <si>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</si>
  <si>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</si>
  <si>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</si>
  <si>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</si>
  <si>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</si>
  <si>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</si>
  <si>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</si>
  <si>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</si>
  <si>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</si>
  <si>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</si>
  <si>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</si>
  <si>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</si>
  <si>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</si>
  <si>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</si>
  <si>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</si>
  <si>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</si>
  <si>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</si>
  <si>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</si>
  <si>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</si>
  <si>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</si>
  <si>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</si>
  <si>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</si>
  <si>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</si>
  <si>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</si>
  <si>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</si>
  <si>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</si>
  <si>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</si>
  <si>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</si>
  <si>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</si>
  <si>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</si>
  <si>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</si>
  <si>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</si>
  <si>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</si>
  <si>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</si>
  <si>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</si>
  <si>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</si>
  <si>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</si>
  <si>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</si>
  <si>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</si>
  <si>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</si>
  <si>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</si>
  <si>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</si>
  <si>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</si>
  <si>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</si>
  <si>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</si>
  <si>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</si>
  <si>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</si>
  <si>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</si>
  <si>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</si>
  <si>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</si>
  <si>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</si>
  <si>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</si>
  <si>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</si>
  <si>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</si>
  <si>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</si>
  <si>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</si>
  <si>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</si>
  <si>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</si>
  <si>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</si>
  <si>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</si>
  <si>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</si>
  <si>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</si>
  <si>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</si>
  <si>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</si>
  <si>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</si>
  <si>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</si>
  <si>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</si>
  <si>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</si>
  <si>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</si>
  <si>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</si>
  <si>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</si>
  <si>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</si>
  <si>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</si>
  <si>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</si>
  <si>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</si>
  <si>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</si>
  <si>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</si>
  <si>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</si>
  <si>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</si>
  <si>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</si>
  <si>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</si>
  <si>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</si>
  <si>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</si>
  <si>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</si>
  <si>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</si>
  <si>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</si>
  <si>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</si>
  <si>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</si>
  <si>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</si>
  <si>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</si>
  <si>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</si>
  <si>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</si>
  <si>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</si>
  <si>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</si>
  <si>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</si>
  <si>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</si>
  <si>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</si>
  <si>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</si>
  <si>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</si>
  <si>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</si>
  <si>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</si>
  <si>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</si>
  <si>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</si>
  <si>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</si>
  <si>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</si>
  <si>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</si>
  <si>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</si>
  <si>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</si>
  <si>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</si>
  <si>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</si>
  <si>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</si>
  <si>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</si>
  <si>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</si>
  <si>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</si>
  <si>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</si>
  <si>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</si>
  <si>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</si>
  <si>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</si>
  <si>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</si>
  <si>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</si>
  <si>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</si>
  <si>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</si>
  <si>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</si>
  <si>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</si>
  <si>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</si>
  <si>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</si>
  <si>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</si>
  <si>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</si>
  <si>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</si>
  <si>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</si>
  <si>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</si>
  <si>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</si>
  <si>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</si>
  <si>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</si>
  <si>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</si>
  <si>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</si>
  <si>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</si>
  <si>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</si>
  <si>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</si>
  <si>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</si>
  <si>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</si>
  <si>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</si>
  <si>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</si>
  <si>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</si>
  <si>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</si>
  <si>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</si>
  <si>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</si>
  <si>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</si>
  <si>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</si>
  <si>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</si>
  <si>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</si>
  <si>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</si>
  <si>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</si>
  <si>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</si>
  <si>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</si>
  <si>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</si>
  <si>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</si>
  <si>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</si>
  <si>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</si>
  <si>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</si>
  <si>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</si>
  <si>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</si>
  <si>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</si>
  <si>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</si>
  <si>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</si>
  <si>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</si>
  <si>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</si>
  <si>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</si>
  <si>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</si>
  <si>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</si>
  <si>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</si>
  <si>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</si>
  <si>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</si>
  <si>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</si>
  <si>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</si>
  <si>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</si>
  <si>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</si>
  <si>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</si>
  <si>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</si>
  <si>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</si>
  <si>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</si>
  <si>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</si>
  <si>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</si>
  <si>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</si>
  <si>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</si>
  <si>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</si>
  <si>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</si>
  <si>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</si>
  <si>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</si>
  <si>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</si>
  <si>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</si>
  <si>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</si>
  <si>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</si>
  <si>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</si>
  <si>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</si>
  <si>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</si>
  <si>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</si>
  <si>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</si>
  <si>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</si>
  <si>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</si>
  <si>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</si>
  <si>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</si>
  <si>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</si>
  <si>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</si>
  <si>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</si>
  <si>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</si>
  <si>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</si>
  <si>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</si>
  <si>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</si>
  <si>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</si>
  <si>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</si>
  <si>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</si>
  <si>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</si>
  <si>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</si>
  <si>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</si>
  <si>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</si>
  <si>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</si>
  <si>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</si>
  <si>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</si>
  <si>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</si>
  <si>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</si>
  <si>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</si>
  <si>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</si>
  <si>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</si>
  <si>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</si>
  <si>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</si>
  <si>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</si>
  <si>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</si>
  <si>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</si>
  <si>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</si>
  <si>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</si>
  <si>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</si>
  <si>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</si>
  <si>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</si>
  <si>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</si>
  <si>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</si>
  <si>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</si>
  <si>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</si>
  <si>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</si>
  <si>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</si>
  <si>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</si>
  <si>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</si>
  <si>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</si>
  <si>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</si>
  <si>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</si>
  <si>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</si>
  <si>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</si>
  <si>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</si>
  <si>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</si>
  <si>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</si>
  <si>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</si>
  <si>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</si>
  <si>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</si>
  <si>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</si>
  <si>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</si>
  <si>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</si>
  <si>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</si>
  <si>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</si>
  <si>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</si>
  <si>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</si>
  <si>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</si>
  <si>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</si>
  <si>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</si>
  <si>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</si>
  <si>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</si>
  <si>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</si>
  <si>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</si>
  <si>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</si>
  <si>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</si>
  <si>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</si>
  <si>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</si>
  <si>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</si>
  <si>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</si>
  <si>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</si>
  <si>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</si>
  <si>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</si>
  <si>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</si>
  <si>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</si>
  <si>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</si>
  <si>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</si>
  <si>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</si>
  <si>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</si>
  <si>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</si>
  <si>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</si>
  <si>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</si>
  <si>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</si>
  <si>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</si>
  <si>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</si>
  <si>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</si>
  <si>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</si>
  <si>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</si>
  <si>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</si>
  <si>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</si>
  <si>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</si>
  <si>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</si>
  <si>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</si>
  <si>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</si>
  <si>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</si>
  <si>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</si>
  <si>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</si>
  <si>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</si>
  <si>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</si>
  <si>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</si>
  <si>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</si>
  <si>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</si>
  <si>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</si>
  <si>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</si>
  <si>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</si>
  <si>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</si>
  <si>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</si>
  <si>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</si>
  <si>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</si>
  <si>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</si>
  <si>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</si>
  <si>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</si>
  <si>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</si>
  <si>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</si>
  <si>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</si>
  <si>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</si>
  <si>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</si>
  <si>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</si>
  <si>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</si>
  <si>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</si>
  <si>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</si>
  <si>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</si>
  <si>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</si>
  <si>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</si>
  <si>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</si>
  <si>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</si>
  <si>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</si>
  <si>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</si>
  <si>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</si>
  <si>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</si>
  <si>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</si>
  <si>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</si>
  <si>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</si>
  <si>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</si>
  <si>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</si>
  <si>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</si>
  <si>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</si>
  <si>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</si>
  <si>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</si>
  <si>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</si>
  <si>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</si>
  <si>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</si>
  <si>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</si>
  <si>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</si>
  <si>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</si>
  <si>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</si>
  <si>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</si>
  <si>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</si>
  <si>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</si>
  <si>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</si>
  <si>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</si>
  <si>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</si>
  <si>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</si>
  <si>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</si>
  <si>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</si>
  <si>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</si>
  <si>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</si>
  <si>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</si>
  <si>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</si>
  <si>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</si>
  <si>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</si>
  <si>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</si>
  <si>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</si>
  <si>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</si>
  <si>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</si>
  <si>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</si>
  <si>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</si>
  <si>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</si>
  <si>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</si>
  <si>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</si>
  <si>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</si>
  <si>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</si>
  <si>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</si>
  <si>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</si>
  <si>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</si>
  <si>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</si>
  <si>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</si>
  <si>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</si>
  <si>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</si>
  <si>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</si>
  <si>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</si>
  <si>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</si>
  <si>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</si>
  <si>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</si>
  <si>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</si>
  <si>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</si>
  <si>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</si>
  <si>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</si>
  <si>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</si>
  <si>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</si>
  <si>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</si>
  <si>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</si>
  <si>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</si>
  <si>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</si>
  <si>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</si>
  <si>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</si>
  <si>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</si>
  <si>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</si>
  <si>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</si>
  <si>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</si>
  <si>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</si>
  <si>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</si>
  <si>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</si>
  <si>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</si>
  <si>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</si>
  <si>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</si>
  <si>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</si>
  <si>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</si>
  <si>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</si>
  <si>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</si>
  <si>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</si>
  <si>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</si>
  <si>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</si>
  <si>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</si>
  <si>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</si>
  <si>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</si>
  <si>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</si>
  <si>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</si>
  <si>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</si>
  <si>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</si>
  <si>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</si>
  <si>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</si>
  <si>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</si>
  <si>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</si>
  <si>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</si>
  <si>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</si>
  <si>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</si>
  <si>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</si>
  <si>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</si>
  <si>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</si>
  <si>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</si>
  <si>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</si>
  <si>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</si>
  <si>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</si>
  <si>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</si>
  <si>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</si>
  <si>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</si>
  <si>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</si>
  <si>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</si>
  <si>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</si>
  <si>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</si>
  <si>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</si>
  <si>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</si>
  <si>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</si>
  <si>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</si>
  <si>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</si>
  <si>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</si>
  <si>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</si>
  <si>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</si>
  <si>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</si>
  <si>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</si>
  <si>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</si>
  <si>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</si>
  <si>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</si>
  <si>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</si>
  <si>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</si>
  <si>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</si>
  <si>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</si>
  <si>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</si>
  <si>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</si>
  <si>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</si>
  <si>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</si>
  <si>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</si>
  <si>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</si>
  <si>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</si>
  <si>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</si>
  <si>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</si>
  <si>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</si>
  <si>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</si>
  <si>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</si>
  <si>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</si>
  <si>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</si>
  <si>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</si>
  <si>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</si>
  <si>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</si>
  <si>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</si>
  <si>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</si>
  <si>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</si>
  <si>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</si>
  <si>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</si>
  <si>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</si>
  <si>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</si>
  <si>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</si>
  <si>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</si>
  <si>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</si>
  <si>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</si>
  <si>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</si>
  <si>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</si>
  <si>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</si>
  <si>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</si>
  <si>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</si>
  <si>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</si>
  <si>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</si>
  <si>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</si>
  <si>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</si>
  <si>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</si>
  <si>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</si>
  <si>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</si>
  <si>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</si>
  <si>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</si>
  <si>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</si>
  <si>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</si>
  <si>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</si>
  <si>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</si>
  <si>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</si>
  <si>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</si>
  <si>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</si>
  <si>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</si>
  <si>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</si>
  <si>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</si>
  <si>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</si>
  <si>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</si>
  <si>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</si>
  <si>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</si>
  <si>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</si>
  <si>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</si>
  <si>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</si>
  <si>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</si>
  <si>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</si>
  <si>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</si>
  <si>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</si>
  <si>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</si>
  <si>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</si>
  <si>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</si>
  <si>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</si>
  <si>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</si>
  <si>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</si>
  <si>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</si>
  <si>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</si>
  <si>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</si>
  <si>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</si>
  <si>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</si>
  <si>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</si>
  <si>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</si>
  <si>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</si>
  <si>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</si>
  <si>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</si>
  <si>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</si>
  <si>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</si>
  <si>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</si>
  <si>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</si>
  <si>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</si>
  <si>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</si>
  <si>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</si>
  <si>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</si>
  <si>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</si>
  <si>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</si>
  <si>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</si>
  <si>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</si>
  <si>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</si>
  <si>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</si>
  <si>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</si>
  <si>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</si>
  <si>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</si>
  <si>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</si>
  <si>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</si>
  <si>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</si>
  <si>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</si>
  <si>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</si>
  <si>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</si>
  <si>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</si>
  <si>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</si>
  <si>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</si>
  <si>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</si>
  <si>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</si>
  <si>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</si>
  <si>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</si>
  <si>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</si>
  <si>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</si>
  <si>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</si>
  <si>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</si>
  <si>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</si>
  <si>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</si>
  <si>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</si>
  <si>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</si>
  <si>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</si>
  <si>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</si>
  <si>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</si>
  <si>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</si>
  <si>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</si>
  <si>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</si>
  <si>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</si>
  <si>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</si>
  <si>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</si>
  <si>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</si>
  <si>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</si>
  <si>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</si>
  <si>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</si>
  <si>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</si>
  <si>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</si>
  <si>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</si>
  <si>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</si>
  <si>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</si>
  <si>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</si>
  <si>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</si>
  <si>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</si>
  <si>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</si>
  <si>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</si>
  <si>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</si>
  <si>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</si>
  <si>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</si>
  <si>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</si>
  <si>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</si>
  <si>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</si>
  <si>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</si>
  <si>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</si>
  <si>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</si>
  <si>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</si>
  <si>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</si>
  <si>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</si>
  <si>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</si>
  <si>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</si>
  <si>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</si>
  <si>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</si>
  <si>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</si>
  <si>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</si>
  <si>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</si>
  <si>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</si>
  <si>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</si>
  <si>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</si>
  <si>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</si>
  <si>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</si>
  <si>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</si>
  <si>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</si>
  <si>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</si>
  <si>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</si>
  <si>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</si>
  <si>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</si>
  <si>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</si>
  <si>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</si>
  <si>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</si>
  <si>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</si>
  <si>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</si>
  <si>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</si>
  <si>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</si>
  <si>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</si>
  <si>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</si>
  <si>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</si>
  <si>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</si>
  <si>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</si>
  <si>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</si>
  <si>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</si>
  <si>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</si>
  <si>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</si>
  <si>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</si>
  <si>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</si>
  <si>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</si>
  <si>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</si>
  <si>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</si>
  <si>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</si>
  <si>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</si>
  <si>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</si>
  <si>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</si>
  <si>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</si>
  <si>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</si>
  <si>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</si>
  <si>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</si>
  <si>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</si>
  <si>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</si>
  <si>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</si>
  <si>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</si>
  <si>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</si>
  <si>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</si>
  <si>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</si>
  <si>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</si>
  <si>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</si>
  <si>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</si>
  <si>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</si>
  <si>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</si>
  <si>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</si>
  <si>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</si>
  <si>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</si>
  <si>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</si>
  <si>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</si>
  <si>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</si>
  <si>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</si>
  <si>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</si>
  <si>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</si>
  <si>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</si>
  <si>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</si>
  <si>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</si>
  <si>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</si>
  <si>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</si>
  <si>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</si>
  <si>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</si>
  <si>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</si>
  <si>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</si>
  <si>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</si>
  <si>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</si>
  <si>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</si>
  <si>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</si>
  <si>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</si>
  <si>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</si>
  <si>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</si>
  <si>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</si>
  <si>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</si>
  <si>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</si>
  <si>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</si>
  <si>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</si>
  <si>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</si>
  <si>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</si>
  <si>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</si>
  <si>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</si>
  <si>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</si>
  <si>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</si>
  <si>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</si>
  <si>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</si>
  <si>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</si>
  <si>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</si>
  <si>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</si>
  <si>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</si>
  <si>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</si>
  <si>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</si>
  <si>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</si>
  <si>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</si>
  <si>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</si>
  <si>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</si>
  <si>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</si>
  <si>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</si>
  <si>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</si>
  <si>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</si>
  <si>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</si>
  <si>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</si>
  <si>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</si>
  <si>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</si>
  <si>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</si>
  <si>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</si>
  <si>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</si>
  <si>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</si>
  <si>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</si>
  <si>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</si>
  <si>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</si>
  <si>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</si>
  <si>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</si>
  <si>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</si>
  <si>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</si>
  <si>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</si>
  <si>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</si>
  <si>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</si>
  <si>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</si>
  <si>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</si>
  <si>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</si>
  <si>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</si>
  <si>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</si>
  <si>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</si>
  <si>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</si>
  <si>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</si>
  <si>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</si>
  <si>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</si>
  <si>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</si>
  <si>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</si>
  <si>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</si>
  <si>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</si>
  <si>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</si>
  <si>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</si>
  <si>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</si>
  <si>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</si>
  <si>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</si>
  <si>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</si>
  <si>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</si>
  <si>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</si>
  <si>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</si>
  <si>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</si>
  <si>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</si>
  <si>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</si>
  <si>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</si>
  <si>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</si>
  <si>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</si>
  <si>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</si>
  <si>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</si>
  <si>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</si>
  <si>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</si>
  <si>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</si>
  <si>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</si>
  <si>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</si>
  <si>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</si>
  <si>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</si>
  <si>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</si>
  <si>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</si>
  <si>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</si>
  <si>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</si>
  <si>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</si>
  <si>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</si>
  <si>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</si>
  <si>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</si>
  <si>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</si>
  <si>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</si>
  <si>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</si>
  <si>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</si>
  <si>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</si>
  <si>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</si>
  <si>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</si>
  <si>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</si>
  <si>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</si>
  <si>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</si>
  <si>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</si>
  <si>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</si>
  <si>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</si>
  <si>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</si>
  <si>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</si>
  <si>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</si>
  <si>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</si>
  <si>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</si>
  <si>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</si>
  <si>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</si>
  <si>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</si>
  <si>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</si>
  <si>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</si>
  <si>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</si>
  <si>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</si>
  <si>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</si>
  <si>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</si>
  <si>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</si>
  <si>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</si>
  <si>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</si>
  <si>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</si>
  <si>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</si>
  <si>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</si>
  <si>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</si>
  <si>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</si>
  <si>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</si>
  <si>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</si>
  <si>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</si>
  <si>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</si>
  <si>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</si>
  <si>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</si>
  <si>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</si>
  <si>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</si>
  <si>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</si>
  <si>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</si>
  <si>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</si>
  <si>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</si>
  <si>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</si>
  <si>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</si>
  <si>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</si>
  <si>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</si>
  <si>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</si>
  <si>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</si>
  <si>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</si>
  <si>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</si>
  <si>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</si>
  <si>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</si>
  <si>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</si>
  <si>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</si>
  <si>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</si>
  <si>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</si>
  <si>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</si>
  <si>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</si>
  <si>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</si>
  <si>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</si>
  <si>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</si>
  <si>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</si>
  <si>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</si>
  <si>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</si>
  <si>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</si>
  <si>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</si>
  <si>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</si>
  <si>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</si>
  <si>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</si>
  <si>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</si>
  <si>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</si>
  <si>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</si>
  <si>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</si>
  <si>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</si>
  <si>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</si>
  <si>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</si>
  <si>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</si>
  <si>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</si>
  <si>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</si>
  <si>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</si>
  <si>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</si>
  <si>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</si>
  <si>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</si>
  <si>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</si>
  <si>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</si>
  <si>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</si>
  <si>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</si>
  <si>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</si>
  <si>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</si>
  <si>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</si>
  <si>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</si>
  <si>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</si>
  <si>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</si>
  <si>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</si>
  <si>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</si>
  <si>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</si>
  <si>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</si>
  <si>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</si>
  <si>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</si>
  <si>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</si>
  <si>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</si>
  <si>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</si>
  <si>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</si>
  <si>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</si>
  <si>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</si>
  <si>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</si>
  <si>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</si>
  <si>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</si>
  <si>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</si>
  <si>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</si>
  <si>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</si>
  <si>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</si>
  <si>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</si>
  <si>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</si>
  <si>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</si>
  <si>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</si>
  <si>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</si>
  <si>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</si>
  <si>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</si>
  <si>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</si>
  <si>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</si>
  <si>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</si>
  <si>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</si>
  <si>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</si>
  <si>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</si>
  <si>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</si>
  <si>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</si>
  <si>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</si>
  <si>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</si>
  <si>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</si>
  <si>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</si>
  <si>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</si>
  <si>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</si>
  <si>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</si>
  <si>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</si>
  <si>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</si>
  <si>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</si>
  <si>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</si>
  <si>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</si>
  <si>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</si>
  <si>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</si>
  <si>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</si>
  <si>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</si>
  <si>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</si>
  <si>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</si>
  <si>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</si>
  <si>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</si>
  <si>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</si>
  <si>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</si>
  <si>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</si>
  <si>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</si>
  <si>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</si>
  <si>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</si>
  <si>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</si>
  <si>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</si>
  <si>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</si>
  <si>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</si>
  <si>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</si>
  <si>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</si>
  <si>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</si>
  <si>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</si>
  <si>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</si>
  <si>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</si>
  <si>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</si>
  <si>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</si>
  <si>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</si>
  <si>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</si>
  <si>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</si>
  <si>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</si>
  <si>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</si>
  <si>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</si>
  <si>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</si>
  <si>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</si>
  <si>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</si>
  <si>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</si>
  <si>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</si>
  <si>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</si>
  <si>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</si>
  <si>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</si>
  <si>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</si>
  <si>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</si>
  <si>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</si>
  <si>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</si>
  <si>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</si>
  <si>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</si>
  <si>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</si>
  <si>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</si>
  <si>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</si>
  <si>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</si>
  <si>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</si>
  <si>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</si>
  <si>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</si>
  <si>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</si>
  <si>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</si>
  <si>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</si>
  <si>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</si>
  <si>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</si>
  <si>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</si>
  <si>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</si>
  <si>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</si>
  <si>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</si>
  <si>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</si>
  <si>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</si>
  <si>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</si>
  <si>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</si>
  <si>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</si>
  <si>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</si>
  <si>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</si>
  <si>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</si>
  <si>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</si>
  <si>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</si>
  <si>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</si>
  <si>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</si>
  <si>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</si>
  <si>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</si>
  <si>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</si>
  <si>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</si>
  <si>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</si>
  <si>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</si>
  <si>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</si>
  <si>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</si>
  <si>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</si>
  <si>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</si>
  <si>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</si>
  <si>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</si>
  <si>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</si>
  <si>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</si>
  <si>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</si>
  <si>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</si>
  <si>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</si>
  <si>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</si>
  <si>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</si>
  <si>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</si>
  <si>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</si>
  <si>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</si>
  <si>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</si>
  <si>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</si>
  <si>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</si>
  <si>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</si>
  <si>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</si>
  <si>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</si>
  <si>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</si>
  <si>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</si>
  <si>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</si>
  <si>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</si>
  <si>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</si>
  <si>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</si>
  <si>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</si>
  <si>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</si>
  <si>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</si>
  <si>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</si>
  <si>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</si>
  <si>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</si>
  <si>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</si>
  <si>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</si>
  <si>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</si>
  <si>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</si>
  <si>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</si>
  <si>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</si>
  <si>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</si>
  <si>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</si>
  <si>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</si>
  <si>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</si>
  <si>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</si>
  <si>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</si>
  <si>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</si>
  <si>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</si>
  <si>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</si>
  <si>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</si>
  <si>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</si>
  <si>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</si>
  <si>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</si>
  <si>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</si>
  <si>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</si>
  <si>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</si>
  <si>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</si>
  <si>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</si>
  <si>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</si>
  <si>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</si>
  <si>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</si>
  <si>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</si>
  <si>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</si>
  <si>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</si>
  <si>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</si>
  <si>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</si>
  <si>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</si>
  <si>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</si>
  <si>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</si>
  <si>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</si>
  <si>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</si>
  <si>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</si>
  <si>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</si>
  <si>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</si>
  <si>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</si>
  <si>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</si>
  <si>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</si>
  <si>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</si>
  <si>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</si>
  <si>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</si>
  <si>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</si>
  <si>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</si>
  <si>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</si>
  <si>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</si>
  <si>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</si>
  <si>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</si>
  <si>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</si>
  <si>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</si>
  <si>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</si>
  <si>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</si>
  <si>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</si>
  <si>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</si>
  <si>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</si>
  <si>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</si>
  <si>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</si>
  <si>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</si>
  <si>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</si>
  <si>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</si>
  <si>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</si>
  <si>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</si>
  <si>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</si>
  <si>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</si>
  <si>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</si>
  <si>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</si>
  <si>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</si>
  <si>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</si>
  <si>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</si>
  <si>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</si>
  <si>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</si>
  <si>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</si>
  <si>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</si>
  <si>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</si>
  <si>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</si>
  <si>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</si>
  <si>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</si>
  <si>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</si>
  <si>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</si>
  <si>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</si>
  <si>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</si>
  <si>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</si>
  <si>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</si>
  <si>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</si>
  <si>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</si>
  <si>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</si>
  <si>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</si>
  <si>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</si>
  <si>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</si>
  <si>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</si>
  <si>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</si>
  <si>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</si>
  <si>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</si>
  <si>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</si>
  <si>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</si>
  <si>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</si>
  <si>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</si>
  <si>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</si>
  <si>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</si>
  <si>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</si>
  <si>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</si>
  <si>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</si>
  <si>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</si>
  <si>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</si>
  <si>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</si>
  <si>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</si>
  <si>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</si>
  <si>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</si>
  <si>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</si>
  <si>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</si>
  <si>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</si>
  <si>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</si>
  <si>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</si>
  <si>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</si>
  <si>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</si>
  <si>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</si>
  <si>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</si>
  <si>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</si>
  <si>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</si>
  <si>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</si>
  <si>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</si>
  <si>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</si>
  <si>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</si>
  <si>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</si>
  <si>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</si>
  <si>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</si>
  <si>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</si>
  <si>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</si>
  <si>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</si>
  <si>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</si>
  <si>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</si>
  <si>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</si>
  <si>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</si>
  <si>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</si>
  <si>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</si>
  <si>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</si>
  <si>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</si>
  <si>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</si>
  <si>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</si>
  <si>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</si>
  <si>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</si>
  <si>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</si>
  <si>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</si>
  <si>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</si>
  <si>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</si>
  <si>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</si>
  <si>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</si>
  <si>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</si>
  <si>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</si>
  <si>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</si>
  <si>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</si>
  <si>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</si>
  <si>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</si>
  <si>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</si>
  <si>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</si>
  <si>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</si>
  <si>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</si>
  <si>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</si>
  <si>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</si>
  <si>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</si>
  <si>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</si>
  <si>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</si>
  <si>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</si>
  <si>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</si>
  <si>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</si>
  <si>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</si>
  <si>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</si>
  <si>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</si>
  <si>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</si>
  <si>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</si>
  <si>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</si>
  <si>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</si>
  <si>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</si>
  <si>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</si>
  <si>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</si>
  <si>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</si>
  <si>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</si>
  <si>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</si>
  <si>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</si>
  <si>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</si>
  <si>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</si>
  <si>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</si>
  <si>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</si>
  <si>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</si>
  <si>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</si>
  <si>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</si>
  <si>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</si>
  <si>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</si>
  <si>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</si>
  <si>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</si>
  <si>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</si>
  <si>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</si>
  <si>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</si>
  <si>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</si>
  <si>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</si>
  <si>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</si>
  <si>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</si>
  <si>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</si>
  <si>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</si>
  <si>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</si>
  <si>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</si>
  <si>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</si>
  <si>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</si>
  <si>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</si>
  <si>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</si>
  <si>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</si>
  <si>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</si>
  <si>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</si>
  <si>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</si>
  <si>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</si>
  <si>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</si>
  <si>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</si>
  <si>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</si>
  <si>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</si>
  <si>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</si>
  <si>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</si>
  <si>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</si>
  <si>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</si>
  <si>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</si>
  <si>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</si>
  <si>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</si>
  <si>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</si>
  <si>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</si>
  <si>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</si>
  <si>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</si>
  <si>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</si>
  <si>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</si>
  <si>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</si>
  <si>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</si>
  <si>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</si>
  <si>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</si>
  <si>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</si>
  <si>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</si>
  <si>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</si>
  <si>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</si>
  <si>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</si>
  <si>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</si>
  <si>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</si>
  <si>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</si>
  <si>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</si>
  <si>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</si>
  <si>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</si>
  <si>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</si>
  <si>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</si>
  <si>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</si>
  <si>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</si>
  <si>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</si>
  <si>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</si>
  <si>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</si>
  <si>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</si>
  <si>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</si>
  <si>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</si>
  <si>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</si>
  <si>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</si>
  <si>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</si>
  <si>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</si>
  <si>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</si>
  <si>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</si>
  <si>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</si>
  <si>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</si>
  <si>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</si>
  <si>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</si>
  <si>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</si>
  <si>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</si>
  <si>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</si>
  <si>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</si>
  <si>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</si>
  <si>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</si>
  <si>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</si>
  <si>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</si>
  <si>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</si>
  <si>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</si>
  <si>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</si>
  <si>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</si>
  <si>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</si>
  <si>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</si>
  <si>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</si>
  <si>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</si>
  <si>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</si>
  <si>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</si>
  <si>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</si>
  <si>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</si>
  <si>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</si>
  <si>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</si>
  <si>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</si>
  <si>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</si>
  <si>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</si>
  <si>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</si>
  <si>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</si>
  <si>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</si>
  <si>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</si>
  <si>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</si>
  <si>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</si>
  <si>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</si>
  <si>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</si>
  <si>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</si>
  <si>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</si>
  <si>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</si>
  <si>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</si>
  <si>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</si>
  <si>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</si>
  <si>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</si>
  <si>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</si>
  <si>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</si>
  <si>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</si>
  <si>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</si>
  <si>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</si>
  <si>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</si>
  <si>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</si>
  <si>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</si>
  <si>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</si>
  <si>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</si>
  <si>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</si>
  <si>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</si>
  <si>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</si>
  <si>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</si>
  <si>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</si>
  <si>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</si>
  <si>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</si>
  <si>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</si>
  <si>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</si>
  <si>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</si>
  <si>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</si>
  <si>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</si>
  <si>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</si>
  <si>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</si>
  <si>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</si>
  <si>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</si>
  <si>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</si>
  <si>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</si>
  <si>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</si>
  <si>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</si>
  <si>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</si>
  <si>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</si>
  <si>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</si>
  <si>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</si>
  <si>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</si>
  <si>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</si>
  <si>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</si>
  <si>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</si>
  <si>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</si>
  <si>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</si>
  <si>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</si>
  <si>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</si>
  <si>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</si>
  <si>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</si>
  <si>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</si>
  <si>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</si>
  <si>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</si>
  <si>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</si>
  <si>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</si>
  <si>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</si>
  <si>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</si>
  <si>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</si>
  <si>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</si>
  <si>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</si>
  <si>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</si>
  <si>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</si>
  <si>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</si>
  <si>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</si>
  <si>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</si>
  <si>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</si>
  <si>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</si>
  <si>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</si>
  <si>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</si>
  <si>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</si>
  <si>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</si>
  <si>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</si>
  <si>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</si>
  <si>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</si>
  <si>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</si>
  <si>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</si>
  <si>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</si>
  <si>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</si>
  <si>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</si>
  <si>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</si>
  <si>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</si>
  <si>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</si>
  <si>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</si>
  <si>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</si>
  <si>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</si>
  <si>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</si>
  <si>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</si>
  <si>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</si>
  <si>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</si>
  <si>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</si>
  <si>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</si>
  <si>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</si>
  <si>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</si>
  <si>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</si>
  <si>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</si>
  <si>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</si>
  <si>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</si>
  <si>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</si>
  <si>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</si>
  <si>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</si>
  <si>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</si>
  <si>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</si>
  <si>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</si>
  <si>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</si>
  <si>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</si>
  <si>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</si>
  <si>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</si>
  <si>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</si>
  <si>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</si>
  <si>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</si>
  <si>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</si>
  <si>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</si>
  <si>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</si>
  <si>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</si>
  <si>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</si>
  <si>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</si>
  <si>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</si>
  <si>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</si>
  <si>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</si>
  <si>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</si>
  <si>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</si>
  <si>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</si>
  <si>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</si>
  <si>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</si>
  <si>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</si>
  <si>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</si>
  <si>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</si>
  <si>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</si>
  <si>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</si>
  <si>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</si>
  <si>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</si>
  <si>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</si>
  <si>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</si>
  <si>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</si>
  <si>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</si>
  <si>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</si>
  <si>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</si>
  <si>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</si>
  <si>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</si>
  <si>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</si>
  <si>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</si>
  <si>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</si>
  <si>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</si>
  <si>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</si>
  <si>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</si>
  <si>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</si>
  <si>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</si>
  <si>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</si>
  <si>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</si>
  <si>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</si>
  <si>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</si>
  <si>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</si>
  <si>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</si>
  <si>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</si>
  <si>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</si>
  <si>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</si>
  <si>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</si>
  <si>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</si>
  <si>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</si>
  <si>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</si>
  <si>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</si>
  <si>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</si>
  <si>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</si>
  <si>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</si>
  <si>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</si>
  <si>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</si>
  <si>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</si>
  <si>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</si>
  <si>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</si>
  <si>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</si>
  <si>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</si>
  <si>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</si>
  <si>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</si>
  <si>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</si>
  <si>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</si>
  <si>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</si>
  <si>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</si>
  <si>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</si>
  <si>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</si>
  <si>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</si>
  <si>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</si>
  <si>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</si>
  <si>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</si>
  <si>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</si>
  <si>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</si>
  <si>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</si>
  <si>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</si>
  <si>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</si>
  <si>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</si>
  <si>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</si>
  <si>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</si>
  <si>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</si>
  <si>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</si>
  <si>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</si>
  <si>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</si>
  <si>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</si>
  <si>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</si>
  <si>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</si>
  <si>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</si>
  <si>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</si>
  <si>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</si>
  <si>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</si>
  <si>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</si>
  <si>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</si>
  <si>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</si>
  <si>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</si>
  <si>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</si>
  <si>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</si>
  <si>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</si>
  <si>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</si>
  <si>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</si>
  <si>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</si>
  <si>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</si>
  <si>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</si>
  <si>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</si>
  <si>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</si>
  <si>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</si>
  <si>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</si>
  <si>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</si>
  <si>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</si>
  <si>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</si>
  <si>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</si>
  <si>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</si>
  <si>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</si>
  <si>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</si>
  <si>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</si>
  <si>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</si>
  <si>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</si>
  <si>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</si>
  <si>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</si>
  <si>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</si>
  <si>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</si>
  <si>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</si>
  <si>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</si>
  <si>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</si>
  <si>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</si>
  <si>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</si>
  <si>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</si>
  <si>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</si>
  <si>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</si>
  <si>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</si>
  <si>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</si>
  <si>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</si>
  <si>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</si>
  <si>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</si>
  <si>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</si>
  <si>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</si>
  <si>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</si>
  <si>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</si>
  <si>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</si>
  <si>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</si>
  <si>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</si>
  <si>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</si>
  <si>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</si>
  <si>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</si>
  <si>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</si>
  <si>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</si>
  <si>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</si>
  <si>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</si>
  <si>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</si>
  <si>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</si>
  <si>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</si>
  <si>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</si>
  <si>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</si>
  <si>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</si>
  <si>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</si>
  <si>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</si>
  <si>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</si>
  <si>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</si>
  <si>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</si>
  <si>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</si>
  <si>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</si>
  <si>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</si>
  <si>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</si>
  <si>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</si>
  <si>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</si>
  <si>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</si>
  <si>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</si>
  <si>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</si>
  <si>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</si>
  <si>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</si>
  <si>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</si>
  <si>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</si>
  <si>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</si>
  <si>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</si>
  <si>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</si>
  <si>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</si>
  <si>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</si>
  <si>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</si>
  <si>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</si>
  <si>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</si>
  <si>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</si>
  <si>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</si>
  <si>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</si>
  <si>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</si>
  <si>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</si>
  <si>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</si>
  <si>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</si>
  <si>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</si>
  <si>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</si>
  <si>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</si>
  <si>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</si>
  <si>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</si>
  <si>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</si>
  <si>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</si>
  <si>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</si>
  <si>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</si>
  <si>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</si>
  <si>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</si>
  <si>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</si>
  <si>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</si>
  <si>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</si>
  <si>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</si>
  <si>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</si>
  <si>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</si>
  <si>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</si>
  <si>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</si>
  <si>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</si>
  <si>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</si>
  <si>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</si>
  <si>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</si>
  <si>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</si>
  <si>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</si>
  <si>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</si>
  <si>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</si>
  <si>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</si>
  <si>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</si>
  <si>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</si>
  <si>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</si>
  <si>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</si>
  <si>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</si>
  <si>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</si>
  <si>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</si>
  <si>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</si>
  <si>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</si>
  <si>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</si>
  <si>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</si>
  <si>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</si>
  <si>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</si>
  <si>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</si>
  <si>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</si>
  <si>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</si>
  <si>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</si>
  <si>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</si>
  <si>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</si>
  <si>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</si>
  <si>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</si>
  <si>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</si>
  <si>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</si>
  <si>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</si>
  <si>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</si>
  <si>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</si>
  <si>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</si>
  <si>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</si>
  <si>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</si>
  <si>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</si>
  <si>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</si>
  <si>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</si>
  <si>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</si>
  <si>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</si>
  <si>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</si>
  <si>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</si>
  <si>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</si>
  <si>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</si>
  <si>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</si>
  <si>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</si>
  <si>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</si>
  <si>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</si>
  <si>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</si>
  <si>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</si>
  <si>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</si>
  <si>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</si>
  <si>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</si>
  <si>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</si>
  <si>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</si>
  <si>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</si>
  <si>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</si>
  <si>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</si>
  <si>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</si>
  <si>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</si>
  <si>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</si>
  <si>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</si>
  <si>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</si>
  <si>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</si>
  <si>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</si>
  <si>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</si>
  <si>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</si>
  <si>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</si>
  <si>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</si>
  <si>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</si>
  <si>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</si>
  <si>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</si>
  <si>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</si>
  <si>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</si>
  <si>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</si>
  <si>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</si>
  <si>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</si>
  <si>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</si>
  <si>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</si>
  <si>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</si>
  <si>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</si>
  <si>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</si>
  <si>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</si>
  <si>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</si>
  <si>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</si>
  <si>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</si>
  <si>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</si>
  <si>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</si>
  <si>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</si>
  <si>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</si>
  <si>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</si>
  <si>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</si>
  <si>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</si>
  <si>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</si>
  <si>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</si>
  <si>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</si>
  <si>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</si>
  <si>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</si>
  <si>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</si>
  <si>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</si>
  <si>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</si>
  <si>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</si>
  <si>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</si>
  <si>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</si>
  <si>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</si>
  <si>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</si>
  <si>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</si>
  <si>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</si>
  <si>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</si>
  <si>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</si>
  <si>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</si>
  <si>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</si>
  <si>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</si>
  <si>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</si>
  <si>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</si>
  <si>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</si>
  <si>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</si>
  <si>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</si>
  <si>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</si>
  <si>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</si>
  <si>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</si>
  <si>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</si>
  <si>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</si>
  <si>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</si>
  <si>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</si>
  <si>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</si>
  <si>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</si>
  <si>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</si>
  <si>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</si>
  <si>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</si>
  <si>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</si>
  <si>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</si>
  <si>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</si>
  <si>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</si>
  <si>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</si>
  <si>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</si>
  <si>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</si>
  <si>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</si>
  <si>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</si>
  <si>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</si>
  <si>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</si>
  <si>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</si>
  <si>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</si>
  <si>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</si>
  <si>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</si>
  <si>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</si>
  <si>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</si>
  <si>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</si>
  <si>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</si>
  <si>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</si>
  <si>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</si>
  <si>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</si>
  <si>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</si>
  <si>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</si>
  <si>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</si>
  <si>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</si>
  <si>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</si>
  <si>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</si>
  <si>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</si>
  <si>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</si>
  <si>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</si>
  <si>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</si>
  <si>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</si>
  <si>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</si>
  <si>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</si>
  <si>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</si>
  <si>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</si>
  <si>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</si>
  <si>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</si>
  <si>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</si>
  <si>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</si>
  <si>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</si>
  <si>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</si>
  <si>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</si>
  <si>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</si>
  <si>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</si>
  <si>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</si>
  <si>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</si>
  <si>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</si>
  <si>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</si>
  <si>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</si>
  <si>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</si>
  <si>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</si>
  <si>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</si>
  <si>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</si>
  <si>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</si>
  <si>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</si>
  <si>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</si>
  <si>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</si>
  <si>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</si>
  <si>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</si>
  <si>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</si>
  <si>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</si>
  <si>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</si>
  <si>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</si>
  <si>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</si>
  <si>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</si>
  <si>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</si>
  <si>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</si>
  <si>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</si>
  <si>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</si>
  <si>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</si>
  <si>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</si>
  <si>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</si>
  <si>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</si>
  <si>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</si>
  <si>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</si>
  <si>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</si>
  <si>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</si>
  <si>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</si>
  <si>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</si>
  <si>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</si>
  <si>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</si>
  <si>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</si>
  <si>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</si>
  <si>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</si>
  <si>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</si>
  <si>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</si>
  <si>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</si>
  <si>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</si>
  <si>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</si>
  <si>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</si>
  <si>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</si>
  <si>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</si>
  <si>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</si>
  <si>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</si>
  <si>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</si>
  <si>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</si>
  <si>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</si>
  <si>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</si>
  <si>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</si>
  <si>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</si>
  <si>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</si>
  <si>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</si>
  <si>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</si>
  <si>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</si>
  <si>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</si>
  <si>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</si>
  <si>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</si>
  <si>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</si>
  <si>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</si>
  <si>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</si>
  <si>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</si>
  <si>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</si>
  <si>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</si>
  <si>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</si>
  <si>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</si>
  <si>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</si>
  <si>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</si>
  <si>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</si>
  <si>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</si>
  <si>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</si>
  <si>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</si>
  <si>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</si>
  <si>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</si>
  <si>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</si>
  <si>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</si>
  <si>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</si>
  <si>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</si>
  <si>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</si>
  <si>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</si>
  <si>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</si>
  <si>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</si>
  <si>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</si>
  <si>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</si>
  <si>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</si>
  <si>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</si>
  <si>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</si>
  <si>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</si>
  <si>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</si>
  <si>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</si>
  <si>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</si>
  <si>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</si>
  <si>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</si>
  <si>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</si>
  <si>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</si>
  <si>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</si>
  <si>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</si>
  <si>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</si>
  <si>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</si>
  <si>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</si>
  <si>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</si>
  <si>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</si>
  <si>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</si>
  <si>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</si>
  <si>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</si>
  <si>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</si>
  <si>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</si>
  <si>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</si>
  <si>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</si>
  <si>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</si>
  <si>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</si>
  <si>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</si>
  <si>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</si>
  <si>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</si>
  <si>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</si>
  <si>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</si>
  <si>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</si>
  <si>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</si>
  <si>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</si>
  <si>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</si>
  <si>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</si>
  <si>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</si>
  <si>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</si>
  <si>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</si>
  <si>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</si>
  <si>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</si>
  <si>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</si>
  <si>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</si>
  <si>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</si>
  <si>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</si>
  <si>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</si>
  <si>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</si>
  <si>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</si>
  <si>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</si>
  <si>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</si>
  <si>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</si>
  <si>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</si>
  <si>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</si>
  <si>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</si>
  <si>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</si>
  <si>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</si>
  <si>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</si>
  <si>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</si>
  <si>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</si>
  <si>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</si>
  <si>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</si>
  <si>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</si>
  <si>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</si>
  <si>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</si>
  <si>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</si>
  <si>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</si>
  <si>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</si>
  <si>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</si>
  <si>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</si>
  <si>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</si>
  <si>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</si>
  <si>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</si>
  <si>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</si>
  <si>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</si>
  <si>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</si>
  <si>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</si>
  <si>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</si>
  <si>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</si>
  <si>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</si>
  <si>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</si>
  <si>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</si>
  <si>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</si>
  <si>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</si>
  <si>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</si>
  <si>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</si>
  <si>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</si>
  <si>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</si>
  <si>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</si>
  <si>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</si>
  <si>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</si>
  <si>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</si>
  <si>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</si>
  <si>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</si>
  <si>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</si>
  <si>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</si>
  <si>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</si>
  <si>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</si>
  <si>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</si>
  <si>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</si>
  <si>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</si>
  <si>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</si>
  <si>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</si>
  <si>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</si>
  <si>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</si>
  <si>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</si>
  <si>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</si>
  <si>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</si>
  <si>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</si>
  <si>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</si>
  <si>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</si>
  <si>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</si>
  <si>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</si>
  <si>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</si>
  <si>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</si>
  <si>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</si>
  <si>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</si>
  <si>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</si>
  <si>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</si>
  <si>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</si>
  <si>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</si>
  <si>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</si>
  <si>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</si>
  <si>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</si>
  <si>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</si>
  <si>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</si>
  <si>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</si>
  <si>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</si>
  <si>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</si>
  <si>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</si>
  <si>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</si>
  <si>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</si>
  <si>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</si>
  <si>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</si>
  <si>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</si>
  <si>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</si>
  <si>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</si>
  <si>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</si>
  <si>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</si>
  <si>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</si>
  <si>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</si>
  <si>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</si>
  <si>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</si>
  <si>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</si>
  <si>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</si>
  <si>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</si>
  <si>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</si>
  <si>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</si>
  <si>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</si>
  <si>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</si>
  <si>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</si>
  <si>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</si>
  <si>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</si>
  <si>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</si>
  <si>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</si>
  <si>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</si>
  <si>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</si>
  <si>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</si>
  <si>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</si>
  <si>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</si>
  <si>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</si>
  <si>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</si>
  <si>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</si>
  <si>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</si>
  <si>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</si>
  <si>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</si>
  <si>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</si>
  <si>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</si>
  <si>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</si>
  <si>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</si>
  <si>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</si>
  <si>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</si>
  <si>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</si>
  <si>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</si>
  <si>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</si>
  <si>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</si>
  <si>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</si>
  <si>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</si>
  <si>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</si>
  <si>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</si>
  <si>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</si>
  <si>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</si>
  <si>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</si>
  <si>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</si>
  <si>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</si>
  <si>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</si>
  <si>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</si>
  <si>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</si>
  <si>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</si>
  <si>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</si>
  <si>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</si>
  <si>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</si>
  <si>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</si>
  <si>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</si>
  <si>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</si>
  <si>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</si>
  <si>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</si>
  <si>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</si>
  <si>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</si>
  <si>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</si>
  <si>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</si>
  <si>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</si>
  <si>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</si>
  <si>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</si>
  <si>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</si>
  <si>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</si>
  <si>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</si>
  <si>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</si>
  <si>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</si>
  <si>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</si>
  <si>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</si>
  <si>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</si>
  <si>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</si>
  <si>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</si>
  <si>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</si>
  <si>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</si>
  <si>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</si>
  <si>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</si>
  <si>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</si>
  <si>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</si>
  <si>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</si>
  <si>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</si>
  <si>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</si>
  <si>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</si>
  <si>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</si>
  <si>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</si>
  <si>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</si>
  <si>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</si>
  <si>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</si>
  <si>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</si>
  <si>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</si>
  <si>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</si>
  <si>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</si>
  <si>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</si>
  <si>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</si>
  <si>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</si>
  <si>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</si>
  <si>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</si>
  <si>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</si>
  <si>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</si>
  <si>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</si>
  <si>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</si>
  <si>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</si>
  <si>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</si>
  <si>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</si>
  <si>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</si>
  <si>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</si>
  <si>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</si>
  <si>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</si>
  <si>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</si>
  <si>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</si>
  <si>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</si>
  <si>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</si>
  <si>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</si>
  <si>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</si>
  <si>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</si>
  <si>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</si>
  <si>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</si>
  <si>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</si>
  <si>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</si>
  <si>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</si>
  <si>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</si>
  <si>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</si>
  <si>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</si>
  <si>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</si>
  <si>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</si>
  <si>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</si>
  <si>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</si>
  <si>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</si>
  <si>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</si>
  <si>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</si>
  <si>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</si>
  <si>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</si>
  <si>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</si>
  <si>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</si>
  <si>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</si>
  <si>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</si>
  <si>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</si>
  <si>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</si>
  <si>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</si>
  <si>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</si>
  <si>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</si>
  <si>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</si>
  <si>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</si>
  <si>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</si>
  <si>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</si>
  <si>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</si>
  <si>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</si>
  <si>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</si>
  <si>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</si>
  <si>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</si>
  <si>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</si>
  <si>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</si>
  <si>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</si>
  <si>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</si>
  <si>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</si>
  <si>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</si>
  <si>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</si>
  <si>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</si>
  <si>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</si>
  <si>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</si>
  <si>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</si>
  <si>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</si>
  <si>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</si>
  <si>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</si>
  <si>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</si>
  <si>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</si>
  <si>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</si>
  <si>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</si>
  <si>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</si>
  <si>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</si>
  <si>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</si>
  <si>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</si>
  <si>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</si>
  <si>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</si>
  <si>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</si>
  <si>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</si>
  <si>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</si>
  <si>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</si>
  <si>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</si>
  <si>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</si>
  <si>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</si>
  <si>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</si>
  <si>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</si>
  <si>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</si>
  <si>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</si>
  <si>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</si>
  <si>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</si>
  <si>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</si>
  <si>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</si>
  <si>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</si>
  <si>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</si>
  <si>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</si>
  <si>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</si>
  <si>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</si>
  <si>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</si>
  <si>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</si>
  <si>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</si>
  <si>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</si>
  <si>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</si>
  <si>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</si>
  <si>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</si>
  <si>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</si>
  <si>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</si>
  <si>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</si>
  <si>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</si>
  <si>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</si>
  <si>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</si>
  <si>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</si>
  <si>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</si>
  <si>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</si>
  <si>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</si>
  <si>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</si>
  <si>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</si>
  <si>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</si>
  <si>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</si>
  <si>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</si>
  <si>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</si>
  <si>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</si>
  <si>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</si>
  <si>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</si>
  <si>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</si>
  <si>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</si>
  <si>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</si>
  <si>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</si>
  <si>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</si>
  <si>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</si>
  <si>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</si>
  <si>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</si>
  <si>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</si>
  <si>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</si>
  <si>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</si>
  <si>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</si>
  <si>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</si>
  <si>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</si>
  <si>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</si>
  <si>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</si>
  <si>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</si>
  <si>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</si>
  <si>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</si>
  <si>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</si>
  <si>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</si>
  <si>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</si>
  <si>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</si>
  <si>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</si>
  <si>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</si>
  <si>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</si>
  <si>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</si>
  <si>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</si>
  <si>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</si>
  <si>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</si>
  <si>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</si>
  <si>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</si>
  <si>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</si>
  <si>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</si>
  <si>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</si>
  <si>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</si>
  <si>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</si>
  <si>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</si>
  <si>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</si>
  <si>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</si>
  <si>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</si>
  <si>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</si>
  <si>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</si>
  <si>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</si>
  <si>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</si>
  <si>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</si>
  <si>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</si>
  <si>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</si>
  <si>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</si>
  <si>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</si>
  <si>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</si>
  <si>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</si>
  <si>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</si>
  <si>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</si>
  <si>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</si>
  <si>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</si>
  <si>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</si>
  <si>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</si>
  <si>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</si>
  <si>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</si>
  <si>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</si>
  <si>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</si>
  <si>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</si>
  <si>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</si>
  <si>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</si>
  <si>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</si>
  <si>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</si>
  <si>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</si>
  <si>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</si>
  <si>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</si>
  <si>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</si>
  <si>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</si>
  <si>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</si>
  <si>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</si>
  <si>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</si>
  <si>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</si>
  <si>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</si>
  <si>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</si>
  <si>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</si>
  <si>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</si>
  <si>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</si>
  <si>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</si>
  <si>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</si>
  <si>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</si>
  <si>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</si>
  <si>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</si>
  <si>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</si>
  <si>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</si>
  <si>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</si>
  <si>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</si>
  <si>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</si>
  <si>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</si>
  <si>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</si>
  <si>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</si>
  <si>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</si>
  <si>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</si>
  <si>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</si>
  <si>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</si>
  <si>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</si>
  <si>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</si>
  <si>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</si>
  <si>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</si>
  <si>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</si>
  <si>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</si>
  <si>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</si>
  <si>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</si>
  <si>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</si>
  <si>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</si>
  <si>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</si>
  <si>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</si>
  <si>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</si>
  <si>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</si>
  <si>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</si>
  <si>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</si>
  <si>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</si>
  <si>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</si>
  <si>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</si>
  <si>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</si>
  <si>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</si>
  <si>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</si>
  <si>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</si>
  <si>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</si>
  <si>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</si>
  <si>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</si>
  <si>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</si>
  <si>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</si>
  <si>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</si>
  <si>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</si>
  <si>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</si>
  <si>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</si>
  <si>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</si>
  <si>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</si>
  <si>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</si>
  <si>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</si>
  <si>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</si>
  <si>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</si>
  <si>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</si>
  <si>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</si>
  <si>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</si>
  <si>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</si>
  <si>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</si>
  <si>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</si>
  <si>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</si>
  <si>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</si>
  <si>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</si>
  <si>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</si>
  <si>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</si>
  <si>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</si>
  <si>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</si>
  <si>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</si>
  <si>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</si>
  <si>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</si>
  <si>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</si>
  <si>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</si>
  <si>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</si>
  <si>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</si>
  <si>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</si>
  <si>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</si>
  <si>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</si>
  <si>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</si>
  <si>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</si>
  <si>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</si>
  <si>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</si>
  <si>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</si>
  <si>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</si>
  <si>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</si>
  <si>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</si>
  <si>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</si>
  <si>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</si>
  <si>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</si>
  <si>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</si>
  <si>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</si>
  <si>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</si>
  <si>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</si>
  <si>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</si>
  <si>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</si>
  <si>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</si>
  <si>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</si>
  <si>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</si>
  <si>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</si>
  <si>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</si>
  <si>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</si>
  <si>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</si>
  <si>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</si>
  <si>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</si>
  <si>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</si>
  <si>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</si>
  <si>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</si>
  <si>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</si>
  <si>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</si>
  <si>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</si>
  <si>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</si>
  <si>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</si>
  <si>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</si>
  <si>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</si>
  <si>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</si>
  <si>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</si>
  <si>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</si>
  <si>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</si>
  <si>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</si>
  <si>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</si>
  <si>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</si>
  <si>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</si>
  <si>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</si>
  <si>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</si>
  <si>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</si>
  <si>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</si>
  <si>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</si>
  <si>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</si>
  <si>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</si>
  <si>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</si>
  <si>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</si>
  <si>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</si>
  <si>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</si>
  <si>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</si>
  <si>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</si>
  <si>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</si>
  <si>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</si>
  <si>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</si>
  <si>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</si>
  <si>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</si>
  <si>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</si>
  <si>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</si>
  <si>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</si>
  <si>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</si>
  <si>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</si>
  <si>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</si>
  <si>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</si>
  <si>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</si>
  <si>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</si>
  <si>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</si>
  <si>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</si>
  <si>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</si>
  <si>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</si>
  <si>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</si>
  <si>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</si>
  <si>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</si>
  <si>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</si>
  <si>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</si>
  <si>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</si>
  <si>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</si>
  <si>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</si>
  <si>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</si>
  <si>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</si>
  <si>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</si>
  <si>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</si>
  <si>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</si>
  <si>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</si>
  <si>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</si>
  <si>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</si>
  <si>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</si>
  <si>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</si>
  <si>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</si>
  <si>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</si>
  <si>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</si>
  <si>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</si>
  <si>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</si>
  <si>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</si>
  <si>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</si>
  <si>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</si>
  <si>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</si>
  <si>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</si>
  <si>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</si>
  <si>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</si>
  <si>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</si>
  <si>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</si>
  <si>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</si>
  <si>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</si>
  <si>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</si>
  <si>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</si>
  <si>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</si>
  <si>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</si>
  <si>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</si>
  <si>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</si>
  <si>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</si>
  <si>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</si>
  <si>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</si>
  <si>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</si>
  <si>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</si>
  <si>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</si>
  <si>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</si>
  <si>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</si>
  <si>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</si>
  <si>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</si>
  <si>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</si>
  <si>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</si>
  <si>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</si>
  <si>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</si>
  <si>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</si>
  <si>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</si>
  <si>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</si>
  <si>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</si>
  <si>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</si>
  <si>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</si>
  <si>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</si>
  <si>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</si>
  <si>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</si>
  <si>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</si>
  <si>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</si>
  <si>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</si>
  <si>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</si>
  <si>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</si>
  <si>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</si>
  <si>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</si>
  <si>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</si>
  <si>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</si>
  <si>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</si>
  <si>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</si>
  <si>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</si>
  <si>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</si>
  <si>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</si>
  <si>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</si>
  <si>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</si>
  <si>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</si>
  <si>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</si>
  <si>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</si>
  <si>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</si>
  <si>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</si>
  <si>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</si>
  <si>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</si>
  <si>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</si>
  <si>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</si>
  <si>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</si>
  <si>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</si>
  <si>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</si>
  <si>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</si>
  <si>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</si>
  <si>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</si>
  <si>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</si>
  <si>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</si>
  <si>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</si>
  <si>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</si>
  <si>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</si>
  <si>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</si>
  <si>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</si>
  <si>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</si>
  <si>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</si>
  <si>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</si>
  <si>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</si>
  <si>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</si>
  <si>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</si>
  <si>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</si>
  <si>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</si>
  <si>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</si>
  <si>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</si>
  <si>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</si>
  <si>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</si>
  <si>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</si>
  <si>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</si>
  <si>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</si>
  <si>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</si>
  <si>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</si>
  <si>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</si>
  <si>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</si>
  <si>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</si>
  <si>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</si>
  <si>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</si>
  <si>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</si>
  <si>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</si>
  <si>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</si>
  <si>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</si>
  <si>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</si>
  <si>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</si>
  <si>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</si>
  <si>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</si>
  <si>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</si>
  <si>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</si>
  <si>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</si>
  <si>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</si>
  <si>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</si>
  <si>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</si>
  <si>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</si>
  <si>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</si>
  <si>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</si>
  <si>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</si>
  <si>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</si>
  <si>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</si>
  <si>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</si>
  <si>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</si>
  <si>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</si>
  <si>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</si>
  <si>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</si>
  <si>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</si>
  <si>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</si>
  <si>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</si>
  <si>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</si>
  <si>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</si>
  <si>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</si>
  <si>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</si>
  <si>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</si>
  <si>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</si>
  <si>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</si>
  <si>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</si>
  <si>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</si>
  <si>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</si>
  <si>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</si>
  <si>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</si>
  <si>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</si>
  <si>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</si>
  <si>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</si>
  <si>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</si>
  <si>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</si>
  <si>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</si>
  <si>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</si>
  <si>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</si>
  <si>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</si>
  <si>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</si>
  <si>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</si>
  <si>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</si>
  <si>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</si>
  <si>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</si>
  <si>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</si>
  <si>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</si>
  <si>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</si>
  <si>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</si>
  <si>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</si>
  <si>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</si>
  <si>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</si>
  <si>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</si>
  <si>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</si>
  <si>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</si>
  <si>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</si>
  <si>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</si>
  <si>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</si>
  <si>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</si>
  <si>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</si>
  <si>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</si>
  <si>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</si>
  <si>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</si>
  <si>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</si>
  <si>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</si>
  <si>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</si>
  <si>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</si>
  <si>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</si>
  <si>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</si>
  <si>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</si>
  <si>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</si>
  <si>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</si>
  <si>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</si>
  <si>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</si>
  <si>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</si>
  <si>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</si>
  <si>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</si>
  <si>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</si>
  <si>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</si>
  <si>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</si>
  <si>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</si>
  <si>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</si>
  <si>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</si>
  <si>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</si>
  <si>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</si>
  <si>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</si>
  <si>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</si>
  <si>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</si>
  <si>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</si>
  <si>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</si>
  <si>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</si>
  <si>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</si>
  <si>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</si>
  <si>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</si>
  <si>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</si>
  <si>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</si>
  <si>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</si>
  <si>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</si>
  <si>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</si>
  <si>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</si>
  <si>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</si>
  <si>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</si>
  <si>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</si>
  <si>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</si>
  <si>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</si>
  <si>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</si>
  <si>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</si>
  <si>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</si>
  <si>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</si>
  <si>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</si>
  <si>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</si>
  <si>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</si>
  <si>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</si>
  <si>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</si>
  <si>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</si>
  <si>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</si>
  <si>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</si>
  <si>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</si>
  <si>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</si>
  <si>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</si>
  <si>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</si>
  <si>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</si>
  <si>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</si>
  <si>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</si>
  <si>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</si>
  <si>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</si>
  <si>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</si>
  <si>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</si>
  <si>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</si>
  <si>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</si>
  <si>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</si>
  <si>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</si>
  <si>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</si>
  <si>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</si>
  <si>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</si>
  <si>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</si>
  <si>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</si>
  <si>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</si>
  <si>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</si>
  <si>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</si>
  <si>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</si>
  <si>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</si>
  <si>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</si>
  <si>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</si>
  <si>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</si>
  <si>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</si>
  <si>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</si>
  <si>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</si>
  <si>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</si>
  <si>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</si>
  <si>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</si>
  <si>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</si>
  <si>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</si>
  <si>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</si>
  <si>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</si>
  <si>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</si>
  <si>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</si>
  <si>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</si>
  <si>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</si>
  <si>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</si>
  <si>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</si>
  <si>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</si>
  <si>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</si>
  <si>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</si>
  <si>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</si>
  <si>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</si>
  <si>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</si>
  <si>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</si>
  <si>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</si>
  <si>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</si>
  <si>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</si>
  <si>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</si>
  <si>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</si>
  <si>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</si>
  <si>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</si>
  <si>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</si>
  <si>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</si>
  <si>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</si>
  <si>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</si>
  <si>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</si>
  <si>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</si>
  <si>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</si>
  <si>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</si>
  <si>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</si>
  <si>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</si>
  <si>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</si>
  <si>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</si>
  <si>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</si>
  <si>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</si>
  <si>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</si>
  <si>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</si>
  <si>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</si>
  <si>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</si>
  <si>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</si>
  <si>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</si>
  <si>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</si>
  <si>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</si>
  <si>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</si>
  <si>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</si>
  <si>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</si>
  <si>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</si>
  <si>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</si>
  <si>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</si>
  <si>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</si>
  <si>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</si>
  <si>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</si>
  <si>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</si>
  <si>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</si>
  <si>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</si>
  <si>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</si>
  <si>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</si>
  <si>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</si>
  <si>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</si>
  <si>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</si>
  <si>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</si>
  <si>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</si>
  <si>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</si>
  <si>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</si>
  <si>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</si>
  <si>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</si>
  <si>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</si>
  <si>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</si>
  <si>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</si>
  <si>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</si>
  <si>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</si>
  <si>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</si>
  <si>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</si>
  <si>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</si>
  <si>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</si>
  <si>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</si>
  <si>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</si>
  <si>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</si>
  <si>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</si>
  <si>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</si>
  <si>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</si>
  <si>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</si>
  <si>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</si>
  <si>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</si>
  <si>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</si>
  <si>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</si>
  <si>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</si>
  <si>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</si>
  <si>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</si>
  <si>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</si>
  <si>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</si>
  <si>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</si>
  <si>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</si>
  <si>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</si>
  <si>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</si>
  <si>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</si>
  <si>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</si>
  <si>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</si>
  <si>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</si>
  <si>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</si>
  <si>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</si>
  <si>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</si>
  <si>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</si>
  <si>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</si>
  <si>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</si>
  <si>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</si>
  <si>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</si>
  <si>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</si>
  <si>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</si>
  <si>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</si>
  <si>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</si>
  <si>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</si>
  <si>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</si>
  <si>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</si>
  <si>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</si>
  <si>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</si>
  <si>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</si>
  <si>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</si>
  <si>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</si>
  <si>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</si>
  <si>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</si>
  <si>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</si>
  <si>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</si>
  <si>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</si>
  <si>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</si>
  <si>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</si>
  <si>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</si>
  <si>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</si>
  <si>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</si>
  <si>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</si>
  <si>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</si>
  <si>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</si>
  <si>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</si>
  <si>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</si>
  <si>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</si>
  <si>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</si>
  <si>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</si>
  <si>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</si>
  <si>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</si>
  <si>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</si>
  <si>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</si>
  <si>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</si>
  <si>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</si>
  <si>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</si>
  <si>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</si>
  <si>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</si>
  <si>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</si>
  <si>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</si>
  <si>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</si>
  <si>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</si>
  <si>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</si>
  <si>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</si>
  <si>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</si>
  <si>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</si>
  <si>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</si>
  <si>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</si>
  <si>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</si>
  <si>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</si>
  <si>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</si>
  <si>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</si>
  <si>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</si>
  <si>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</si>
  <si>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</si>
  <si>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</si>
  <si>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</si>
  <si>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</si>
  <si>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</si>
  <si>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</si>
  <si>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</si>
  <si>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</si>
  <si>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</si>
  <si>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</si>
  <si>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</si>
  <si>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</si>
  <si>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</si>
  <si>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</si>
  <si>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</si>
  <si>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</si>
  <si>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</si>
  <si>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</si>
  <si>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</si>
  <si>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</si>
  <si>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</si>
  <si>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</si>
  <si>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</si>
  <si>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</si>
  <si>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</si>
  <si>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</si>
  <si>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</si>
  <si>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</si>
  <si>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</si>
  <si>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</si>
  <si>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</si>
  <si>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</si>
  <si>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</si>
  <si>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</si>
  <si>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</si>
  <si>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</si>
  <si>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</si>
  <si>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</si>
  <si>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</si>
  <si>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</si>
  <si>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</si>
  <si>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</si>
  <si>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</si>
  <si>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</si>
  <si>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</si>
  <si>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</si>
  <si>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</si>
  <si>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</si>
  <si>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</si>
  <si>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</si>
  <si>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</si>
  <si>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</si>
  <si>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</si>
  <si>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</si>
  <si>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</si>
  <si>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</si>
  <si>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</si>
  <si>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</si>
  <si>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</si>
  <si>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</si>
  <si>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</si>
  <si>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</si>
  <si>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</si>
  <si>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</si>
  <si>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</si>
  <si>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</si>
  <si>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</si>
  <si>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</si>
  <si>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</si>
  <si>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</si>
  <si>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</si>
  <si>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</si>
  <si>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</si>
  <si>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</si>
  <si>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</si>
  <si>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</si>
  <si>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</si>
  <si>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</si>
  <si>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</si>
  <si>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</si>
  <si>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</si>
  <si>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</si>
  <si>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</si>
  <si>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</si>
  <si>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</si>
  <si>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</si>
  <si>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</si>
  <si>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</si>
  <si>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</si>
  <si>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</si>
  <si>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</si>
  <si>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</si>
  <si>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</si>
  <si>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</si>
  <si>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</si>
  <si>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</si>
  <si>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</si>
  <si>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</si>
  <si>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</si>
  <si>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</si>
  <si>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</si>
  <si>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</si>
  <si>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</si>
  <si>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</si>
  <si>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</si>
  <si>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</si>
  <si>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</si>
  <si>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</si>
  <si>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</si>
  <si>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</si>
  <si>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</si>
  <si>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</si>
  <si>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</si>
  <si>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</si>
  <si>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</si>
  <si>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</si>
  <si>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</si>
  <si>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</si>
  <si>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</si>
  <si>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</si>
  <si>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</si>
  <si>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</si>
  <si>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</si>
  <si>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</si>
  <si>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</si>
  <si>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</si>
  <si>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</si>
  <si>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</si>
  <si>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</si>
  <si>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</si>
  <si>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</si>
  <si>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</si>
  <si>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</si>
  <si>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</si>
  <si>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</si>
  <si>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</si>
  <si>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</si>
  <si>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</si>
  <si>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</si>
  <si>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</si>
  <si>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</si>
  <si>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</si>
  <si>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</si>
  <si>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</si>
  <si>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</si>
  <si>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</si>
  <si>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</si>
  <si>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</si>
  <si>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</si>
  <si>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</si>
  <si>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</si>
  <si>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</si>
  <si>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</si>
  <si>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</si>
  <si>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</si>
  <si>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</si>
  <si>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</si>
  <si>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</si>
  <si>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</si>
  <si>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</si>
  <si>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</si>
  <si>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</si>
  <si>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</si>
  <si>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</si>
  <si>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</si>
  <si>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</si>
  <si>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</si>
  <si>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</si>
  <si>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</si>
  <si>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</si>
  <si>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</si>
  <si>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</si>
  <si>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</si>
  <si>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</si>
  <si>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</si>
  <si>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</si>
  <si>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</si>
  <si>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</si>
  <si>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</si>
  <si>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</si>
  <si>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</si>
  <si>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</si>
  <si>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</si>
  <si>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</si>
  <si>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</si>
  <si>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</si>
  <si>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</si>
  <si>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</si>
  <si>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</si>
  <si>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</si>
  <si>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</si>
  <si>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</si>
  <si>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</si>
  <si>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</si>
  <si>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</si>
  <si>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</si>
  <si>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</si>
  <si>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</si>
  <si>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</si>
  <si>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</si>
  <si>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</si>
  <si>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</si>
  <si>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</si>
  <si>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</si>
  <si>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</si>
  <si>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</si>
  <si>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</si>
  <si>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</si>
  <si>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</si>
  <si>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</si>
  <si>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</si>
  <si>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</si>
  <si>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</si>
  <si>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</si>
  <si>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</si>
  <si>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</si>
  <si>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</si>
  <si>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</si>
  <si>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</si>
  <si>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</si>
  <si>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</si>
  <si>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</si>
  <si>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</si>
  <si>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</si>
  <si>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</si>
  <si>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</si>
  <si>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</si>
  <si>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</si>
  <si>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</si>
  <si>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</si>
  <si>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</si>
  <si>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</si>
  <si>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</si>
  <si>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</si>
  <si>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</si>
  <si>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</si>
  <si>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</si>
  <si>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</si>
  <si>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</si>
  <si>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</si>
  <si>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</si>
  <si>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</si>
  <si>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</si>
  <si>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</si>
  <si>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</si>
  <si>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</si>
  <si>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</si>
  <si>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</si>
  <si>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</si>
  <si>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</si>
  <si>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</si>
  <si>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</si>
  <si>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</si>
  <si>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</si>
  <si>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</si>
  <si>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</si>
  <si>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</si>
  <si>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</si>
  <si>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</si>
  <si>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</si>
  <si>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</si>
  <si>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</si>
  <si>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</si>
  <si>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</si>
  <si>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</si>
  <si>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</si>
  <si>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</si>
  <si>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</si>
  <si>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</si>
  <si>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</si>
  <si>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</si>
  <si>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</si>
  <si>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</si>
  <si>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</si>
  <si>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</si>
  <si>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</si>
  <si>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</si>
  <si>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</si>
  <si>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</si>
  <si>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</si>
  <si>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</si>
  <si>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</si>
  <si>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</si>
  <si>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</si>
  <si>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</si>
  <si>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</si>
  <si>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</si>
  <si>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</si>
  <si>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</si>
  <si>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</si>
  <si>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</si>
  <si>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</si>
  <si>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</si>
  <si>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</si>
  <si>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</si>
  <si>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</si>
  <si>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</si>
  <si>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</si>
  <si>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</si>
  <si>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</si>
  <si>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</si>
  <si>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</si>
  <si>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</si>
  <si>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</si>
  <si>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</si>
  <si>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</si>
  <si>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</si>
  <si>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</si>
  <si>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</si>
  <si>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</si>
  <si>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</si>
  <si>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</si>
  <si>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</si>
  <si>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</si>
  <si>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</si>
  <si>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</si>
  <si>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</si>
  <si>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</si>
  <si>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</si>
  <si>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</si>
  <si>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</si>
  <si>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</si>
  <si>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</si>
  <si>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</si>
  <si>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</si>
  <si>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</si>
  <si>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</si>
  <si>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</si>
  <si>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</si>
  <si>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</si>
  <si>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</si>
  <si>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</si>
  <si>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</si>
  <si>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</si>
  <si>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</si>
  <si>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</si>
  <si>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</si>
  <si>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</si>
  <si>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</si>
  <si>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</si>
  <si>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</si>
  <si>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</si>
  <si>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</si>
  <si>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</si>
  <si>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</si>
  <si>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</si>
  <si>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</si>
  <si>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</si>
  <si>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</si>
  <si>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</si>
  <si>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</si>
  <si>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</si>
  <si>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</si>
  <si>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</si>
  <si>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</si>
  <si>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</si>
  <si>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</si>
  <si>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</si>
  <si>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</si>
  <si>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</si>
  <si>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</si>
  <si>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</si>
  <si>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</si>
  <si>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</si>
  <si>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</si>
  <si>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</si>
  <si>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</si>
  <si>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</si>
  <si>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</si>
  <si>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</si>
  <si>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</si>
  <si>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</si>
  <si>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</si>
  <si>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</si>
  <si>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</si>
  <si>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</si>
  <si>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</si>
  <si>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</si>
  <si>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</si>
  <si>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</si>
  <si>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</si>
  <si>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</si>
  <si>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</si>
  <si>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</si>
  <si>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</si>
  <si>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</si>
  <si>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</si>
  <si>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</si>
  <si>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</si>
  <si>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</si>
  <si>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</si>
  <si>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</si>
  <si>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</si>
  <si>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</si>
  <si>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</si>
  <si>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</si>
  <si>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</si>
  <si>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</si>
  <si>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</si>
  <si>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</si>
  <si>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</si>
  <si>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</si>
  <si>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</si>
  <si>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</si>
  <si>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</si>
  <si>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</si>
  <si>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</si>
  <si>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</si>
  <si>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</si>
  <si>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</si>
  <si>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</si>
  <si>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</si>
  <si>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</si>
  <si>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</si>
  <si>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</si>
  <si>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</si>
  <si>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</si>
  <si>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</si>
  <si>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</si>
  <si>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</si>
  <si>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</si>
  <si>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</si>
  <si>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</si>
  <si>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</si>
  <si>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</si>
  <si>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</si>
  <si>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</si>
  <si>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</si>
  <si>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</si>
  <si>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</si>
  <si>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</si>
  <si>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</si>
  <si>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</si>
  <si>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</si>
  <si>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</si>
  <si>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</si>
  <si>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</si>
  <si>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</si>
  <si>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</si>
  <si>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</si>
  <si>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</si>
  <si>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</si>
  <si>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</si>
  <si>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</si>
  <si>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</si>
  <si>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</si>
  <si>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</si>
  <si>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</si>
  <si>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</si>
  <si>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</si>
  <si>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</si>
  <si>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</si>
  <si>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</si>
  <si>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</si>
  <si>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</si>
  <si>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</si>
  <si>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</si>
  <si>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</si>
  <si>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</si>
  <si>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</si>
  <si>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</si>
  <si>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</si>
  <si>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</si>
  <si>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</si>
  <si>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</si>
  <si>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</si>
  <si>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</si>
  <si>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</si>
  <si>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</si>
  <si>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</si>
  <si>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</si>
  <si>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</si>
  <si>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</si>
  <si>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</si>
  <si>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</si>
  <si>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</si>
  <si>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</si>
  <si>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</si>
  <si>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</si>
  <si>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</si>
  <si>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</si>
  <si>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</si>
  <si>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</si>
  <si>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</si>
  <si>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</si>
  <si>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</si>
  <si>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</si>
  <si>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</si>
  <si>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</si>
  <si>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</si>
  <si>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</si>
  <si>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</si>
  <si>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</si>
  <si>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</si>
  <si>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</si>
  <si>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</si>
  <si>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</si>
  <si>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</si>
  <si>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</si>
  <si>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</si>
  <si>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</si>
  <si>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</si>
  <si>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</si>
  <si>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</si>
  <si>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</si>
  <si>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</si>
  <si>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</si>
  <si>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</si>
  <si>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</si>
  <si>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</si>
  <si>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</si>
  <si>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</si>
  <si>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</si>
  <si>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</si>
  <si>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</si>
  <si>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</si>
  <si>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</si>
  <si>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</si>
  <si>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</si>
  <si>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</si>
  <si>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</si>
  <si>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</si>
  <si>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</si>
  <si>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</si>
  <si>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</si>
  <si>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</si>
  <si>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</si>
  <si>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</si>
  <si>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</si>
  <si>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</si>
  <si>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</si>
  <si>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</si>
  <si>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</si>
  <si>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</si>
  <si>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</si>
  <si>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</si>
  <si>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</si>
  <si>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</si>
  <si>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</si>
  <si>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</si>
  <si>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</si>
  <si>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</si>
  <si>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</si>
  <si>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</si>
  <si>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</si>
  <si>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</si>
  <si>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</si>
  <si>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</si>
  <si>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</si>
  <si>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</si>
  <si>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</si>
  <si>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</si>
  <si>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</si>
  <si>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</si>
  <si>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</si>
  <si>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</si>
  <si>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</si>
  <si>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</si>
  <si>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</si>
  <si>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</si>
  <si>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</si>
  <si>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</si>
  <si>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</si>
  <si>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</si>
  <si>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</si>
  <si>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</si>
  <si>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</si>
  <si>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</si>
  <si>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</si>
  <si>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</si>
  <si>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</si>
  <si>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</si>
  <si>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</si>
  <si>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</si>
  <si>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</si>
  <si>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</si>
  <si>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</si>
  <si>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</si>
  <si>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</si>
  <si>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</si>
  <si>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</si>
  <si>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</si>
  <si>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</si>
  <si>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</si>
  <si>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</si>
  <si>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</si>
  <si>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</si>
  <si>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</si>
  <si>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</si>
  <si>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</si>
  <si>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</si>
  <si>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</si>
  <si>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</si>
  <si>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</si>
  <si>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</si>
  <si>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</si>
  <si>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</si>
  <si>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</si>
  <si>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</si>
  <si>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</si>
  <si>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</si>
  <si>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</si>
  <si>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</si>
  <si>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</si>
  <si>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</si>
  <si>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</si>
  <si>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</si>
  <si>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</si>
  <si>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</si>
  <si>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</si>
  <si>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</si>
  <si>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</si>
  <si>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</si>
  <si>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</si>
  <si>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</si>
  <si>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</si>
  <si>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</si>
  <si>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</si>
  <si>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</si>
  <si>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</si>
  <si>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</si>
  <si>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</si>
  <si>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</si>
  <si>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</si>
  <si>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</si>
  <si>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</si>
  <si>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</si>
  <si>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</si>
  <si>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</si>
  <si>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</si>
  <si>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</si>
  <si>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</si>
  <si>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</si>
  <si>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</si>
  <si>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</si>
  <si>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</si>
  <si>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</si>
  <si>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</si>
  <si>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</si>
  <si>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</si>
  <si>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</si>
  <si>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</si>
  <si>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</si>
  <si>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</si>
  <si>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</si>
  <si>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</si>
  <si>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</si>
  <si>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</si>
  <si>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</si>
  <si>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</si>
  <si>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</si>
  <si>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</si>
  <si>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</si>
  <si>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</si>
  <si>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</si>
  <si>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</si>
  <si>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</si>
  <si>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</si>
  <si>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</si>
  <si>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</si>
  <si>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</si>
  <si>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</si>
  <si>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</si>
  <si>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</si>
  <si>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</si>
  <si>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</si>
  <si>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</si>
  <si>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</si>
  <si>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</si>
  <si>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</si>
  <si>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</si>
  <si>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</si>
  <si>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</si>
  <si>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</si>
  <si>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</si>
  <si>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</si>
  <si>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</si>
  <si>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</si>
  <si>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</si>
  <si>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</si>
  <si>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</si>
  <si>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</si>
  <si>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</si>
  <si>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</si>
  <si>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</si>
  <si>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</si>
  <si>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</si>
  <si>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</si>
  <si>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</si>
  <si>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</si>
  <si>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</si>
  <si>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</si>
  <si>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</si>
  <si>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</si>
  <si>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</si>
  <si>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</si>
  <si>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</si>
  <si>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</si>
  <si>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</si>
  <si>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</si>
  <si>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</si>
  <si>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</si>
  <si>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</si>
  <si>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</si>
  <si>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</si>
  <si>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</si>
  <si>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</si>
  <si>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</si>
  <si>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</si>
  <si>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</si>
  <si>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</si>
  <si>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</si>
  <si>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</si>
  <si>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</si>
  <si>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</si>
  <si>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</si>
  <si>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</si>
  <si>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</si>
  <si>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</si>
  <si>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</si>
  <si>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</si>
  <si>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</si>
  <si>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</si>
  <si>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</si>
  <si>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</si>
  <si>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</si>
  <si>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</si>
  <si>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</si>
  <si>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</si>
  <si>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</si>
  <si>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</si>
  <si>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</si>
  <si>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</si>
  <si>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</si>
  <si>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</si>
  <si>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</si>
  <si>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</si>
  <si>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</si>
  <si>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</si>
  <si>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</si>
  <si>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</si>
  <si>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</si>
  <si>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</si>
  <si>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</si>
  <si>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</si>
  <si>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</si>
  <si>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</si>
  <si>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</si>
  <si>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</si>
  <si>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</si>
  <si>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</si>
  <si>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</si>
  <si>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</si>
  <si>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</si>
  <si>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</si>
  <si>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</si>
  <si>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</si>
  <si>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</si>
  <si>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</si>
  <si>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</si>
  <si>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</si>
  <si>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</si>
  <si>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</si>
  <si>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</si>
  <si>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</si>
  <si>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</si>
  <si>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</si>
  <si>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</si>
  <si>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</si>
  <si>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</si>
  <si>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</si>
  <si>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</si>
  <si>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</si>
  <si>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</si>
  <si>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</si>
  <si>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</si>
  <si>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</si>
  <si>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</si>
  <si>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</si>
  <si>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</si>
  <si>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</si>
  <si>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</si>
  <si>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</si>
  <si>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</si>
  <si>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</si>
  <si>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</si>
  <si>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</si>
  <si>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</si>
  <si>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</si>
  <si>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</si>
  <si>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</si>
  <si>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</si>
  <si>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</si>
  <si>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</si>
  <si>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</si>
  <si>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</si>
  <si>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</si>
  <si>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</si>
  <si>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</si>
  <si>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</si>
  <si>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</si>
  <si>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</si>
  <si>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</si>
  <si>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</si>
  <si>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</si>
  <si>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</si>
  <si>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</si>
  <si>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</si>
  <si>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</si>
  <si>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</si>
  <si>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</si>
  <si>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</si>
  <si>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</si>
  <si>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</si>
  <si>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</si>
  <si>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</si>
  <si>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</si>
  <si>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</si>
  <si>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</si>
  <si>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</si>
  <si>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</si>
  <si>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</si>
  <si>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</si>
  <si>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</si>
  <si>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</si>
  <si>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</si>
  <si>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</si>
  <si>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</si>
  <si>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</si>
  <si>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</si>
  <si>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</si>
  <si>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</si>
  <si>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</si>
  <si>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</si>
  <si>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</si>
  <si>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</si>
  <si>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</si>
  <si>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</si>
  <si>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</si>
  <si>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</si>
  <si>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</si>
  <si>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</si>
  <si>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</si>
  <si>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</si>
  <si>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</si>
  <si>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</si>
  <si>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</si>
  <si>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</si>
  <si>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</si>
  <si>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</si>
  <si>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</si>
  <si>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</si>
  <si>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</si>
  <si>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</si>
  <si>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</si>
  <si>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</si>
  <si>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</si>
  <si>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</si>
  <si>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</si>
  <si>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</si>
  <si>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</si>
  <si>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</si>
  <si>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</si>
  <si>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</si>
  <si>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</si>
  <si>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</si>
  <si>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</si>
  <si>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</si>
  <si>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</si>
  <si>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</si>
  <si>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</si>
  <si>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</si>
  <si>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</si>
  <si>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</si>
  <si>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</si>
  <si>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</si>
  <si>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</si>
  <si>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</si>
  <si>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</si>
  <si>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</si>
  <si>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</si>
  <si>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</si>
  <si>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</si>
  <si>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</si>
  <si>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</si>
  <si>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</si>
  <si>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</si>
  <si>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</si>
  <si>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</si>
  <si>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</si>
  <si>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</si>
  <si>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</si>
  <si>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</si>
  <si>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</si>
  <si>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</si>
  <si>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</si>
  <si>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</si>
  <si>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</si>
  <si>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</si>
  <si>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</si>
  <si>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</si>
  <si>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</si>
  <si>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</si>
  <si>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</si>
  <si>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</si>
  <si>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</si>
  <si>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</si>
  <si>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</si>
  <si>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</si>
  <si>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</si>
  <si>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</si>
  <si>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</si>
  <si>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</si>
  <si>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</si>
  <si>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</si>
  <si>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</si>
  <si>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</si>
  <si>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</si>
  <si>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</si>
  <si>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</si>
  <si>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</si>
  <si>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</si>
  <si>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</si>
  <si>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</si>
  <si>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</si>
  <si>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</si>
  <si>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</si>
  <si>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</si>
  <si>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</si>
  <si>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</si>
  <si>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</si>
  <si>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</si>
  <si>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</si>
  <si>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</si>
  <si>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</si>
  <si>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</si>
  <si>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</si>
  <si>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</si>
  <si>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</si>
  <si>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</si>
  <si>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</si>
  <si>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</si>
  <si>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</si>
  <si>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</si>
  <si>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</si>
  <si>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</si>
  <si>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</si>
  <si>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</si>
  <si>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</si>
  <si>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</si>
  <si>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</si>
  <si>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</si>
  <si>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</si>
  <si>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</si>
  <si>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</si>
  <si>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</si>
  <si>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</si>
  <si>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</si>
  <si>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</si>
  <si>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</si>
  <si>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</si>
  <si>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</si>
  <si>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</si>
  <si>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</si>
  <si>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</si>
  <si>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</si>
  <si>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</si>
  <si>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</si>
  <si>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</si>
  <si>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</si>
  <si>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</si>
  <si>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</si>
  <si>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</si>
  <si>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</si>
  <si>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</si>
  <si>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</si>
  <si>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</si>
  <si>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</si>
  <si>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</si>
  <si>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</si>
  <si>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</si>
  <si>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</si>
  <si>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</si>
  <si>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</si>
  <si>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</si>
  <si>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</si>
  <si>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</si>
  <si>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</si>
  <si>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</si>
  <si>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</si>
  <si>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</si>
  <si>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</si>
  <si>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</si>
  <si>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</si>
  <si>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</si>
  <si>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</si>
  <si>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</si>
  <si>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</si>
  <si>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</si>
  <si>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</si>
  <si>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</si>
  <si>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</si>
  <si>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</si>
  <si>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</si>
  <si>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</si>
  <si>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</si>
  <si>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</si>
  <si>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</si>
  <si>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</si>
  <si>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</si>
  <si>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</si>
  <si>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</si>
  <si>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</si>
  <si>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</si>
  <si>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</si>
  <si>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</si>
  <si>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</si>
  <si>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</si>
  <si>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</si>
  <si>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</si>
  <si>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</si>
  <si>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</si>
  <si>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</si>
  <si>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</si>
  <si>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</si>
  <si>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</si>
  <si>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</si>
  <si>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</si>
  <si>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</si>
  <si>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</si>
  <si>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</si>
  <si>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</si>
  <si>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</si>
  <si>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</si>
  <si>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</si>
  <si>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</si>
  <si>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</si>
  <si>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</si>
  <si>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</si>
  <si>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</si>
  <si>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</si>
  <si>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</si>
  <si>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</si>
  <si>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</si>
  <si>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</si>
  <si>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</si>
  <si>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</si>
  <si>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</si>
  <si>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</si>
  <si>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</si>
  <si>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</si>
  <si>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</si>
  <si>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</si>
  <si>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</si>
  <si>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</si>
  <si>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</si>
  <si>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</si>
  <si>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</si>
  <si>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</si>
  <si>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</si>
  <si>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</si>
  <si>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</si>
  <si>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</si>
  <si>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</si>
  <si>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</si>
  <si>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</si>
  <si>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</si>
  <si>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</si>
  <si>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</si>
  <si>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</si>
  <si>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</si>
  <si>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</si>
  <si>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</si>
  <si>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</si>
  <si>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</si>
  <si>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</si>
  <si>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</si>
  <si>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</si>
  <si>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</si>
  <si>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</si>
  <si>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</si>
  <si>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</si>
  <si>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</si>
  <si>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</si>
  <si>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</si>
  <si>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</si>
  <si>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</si>
  <si>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</si>
  <si>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</si>
  <si>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</si>
  <si>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</si>
  <si>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</si>
  <si>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</si>
  <si>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</si>
  <si>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</si>
  <si>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</si>
  <si>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</si>
  <si>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</si>
  <si>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</si>
  <si>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</si>
  <si>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</si>
  <si>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</si>
  <si>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</si>
  <si>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</si>
  <si>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</si>
  <si>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</si>
  <si>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</si>
  <si>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</si>
  <si>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</si>
  <si>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</si>
  <si>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</si>
  <si>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</si>
  <si>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</si>
  <si>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</si>
  <si>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</si>
  <si>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</si>
  <si>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</si>
  <si>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</si>
  <si>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</si>
  <si>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</si>
  <si>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</si>
  <si>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</si>
  <si>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</si>
  <si>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</si>
  <si>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</si>
  <si>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</si>
  <si>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</si>
  <si>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</si>
  <si>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</si>
  <si>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</si>
  <si>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</si>
  <si>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</si>
  <si>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</si>
  <si>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</si>
  <si>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</si>
  <si>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</si>
  <si>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</si>
  <si>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</si>
  <si>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</si>
  <si>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</si>
  <si>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</si>
  <si>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</si>
  <si>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</si>
  <si>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</si>
  <si>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</si>
  <si>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</si>
  <si>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</si>
  <si>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</si>
  <si>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</si>
  <si>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</si>
  <si>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</si>
  <si>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</si>
  <si>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</si>
  <si>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</si>
  <si>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</si>
  <si>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</si>
  <si>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</si>
  <si>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</si>
  <si>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</si>
  <si>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</si>
  <si>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</si>
  <si>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</si>
  <si>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</si>
  <si>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</si>
  <si>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</si>
  <si>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</si>
  <si>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</si>
  <si>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</si>
  <si>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</si>
  <si>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</si>
  <si>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</si>
  <si>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</si>
  <si>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</si>
  <si>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</si>
  <si>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</si>
  <si>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</si>
  <si>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</si>
  <si>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</si>
  <si>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</si>
  <si>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</si>
  <si>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</si>
  <si>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</si>
  <si>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</si>
  <si>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</si>
  <si>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</si>
  <si>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</si>
  <si>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</si>
  <si>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</si>
  <si>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</si>
  <si>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</si>
  <si>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</si>
  <si>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</si>
  <si>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</si>
  <si>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</si>
  <si>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</si>
  <si>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</si>
  <si>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</si>
  <si>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</si>
  <si>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</si>
  <si>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</si>
  <si>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</si>
  <si>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</si>
  <si>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</si>
  <si>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</si>
  <si>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</si>
  <si>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</si>
  <si>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</si>
  <si>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</si>
  <si>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</si>
  <si>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</si>
  <si>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</si>
  <si>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</si>
  <si>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</si>
  <si>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</si>
  <si>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</si>
  <si>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</si>
  <si>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</si>
  <si>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</si>
  <si>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</si>
  <si>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</si>
  <si>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</si>
  <si>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</si>
  <si>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</si>
  <si>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</si>
  <si>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</si>
  <si>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</si>
  <si>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</si>
  <si>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</si>
  <si>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</si>
  <si>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</si>
  <si>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</si>
  <si>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</si>
  <si>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</si>
  <si>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</si>
  <si>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</si>
  <si>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</si>
  <si>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</si>
  <si>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</si>
  <si>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</si>
  <si>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</si>
  <si>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</si>
  <si>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</si>
  <si>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</si>
  <si>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</si>
  <si>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</si>
  <si>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</si>
  <si>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</si>
  <si>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</si>
  <si>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</si>
  <si>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</si>
  <si>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</si>
  <si>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</si>
  <si>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</si>
  <si>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</si>
  <si>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</si>
  <si>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</si>
  <si>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</si>
  <si>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</si>
  <si>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</si>
  <si>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</si>
  <si>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</si>
  <si>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</si>
  <si>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</si>
  <si>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</si>
  <si>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</si>
  <si>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</si>
  <si>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</si>
  <si>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</si>
  <si>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</si>
  <si>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</si>
  <si>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</si>
  <si>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</si>
  <si>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</si>
  <si>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</si>
  <si>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</si>
  <si>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</si>
  <si>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</si>
  <si>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</si>
  <si>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</si>
  <si>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</si>
  <si>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</si>
  <si>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</si>
  <si>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</si>
  <si>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</si>
  <si>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</si>
  <si>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</si>
  <si>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</si>
  <si>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</si>
  <si>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</si>
  <si>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</si>
  <si>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</si>
  <si>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</si>
  <si>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</si>
  <si>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</si>
  <si>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</si>
  <si>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</si>
  <si>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</si>
  <si>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</si>
  <si>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</si>
  <si>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</si>
  <si>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</si>
  <si>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</si>
  <si>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</si>
  <si>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</si>
  <si>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</si>
  <si>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</si>
  <si>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</si>
  <si>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</si>
  <si>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</si>
  <si>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</si>
  <si>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</si>
  <si>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</si>
  <si>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</si>
  <si>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</si>
  <si>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</si>
  <si>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</si>
  <si>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</si>
  <si>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</si>
  <si>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</si>
  <si>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</si>
  <si>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</si>
  <si>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</si>
  <si>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</si>
  <si>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</si>
  <si>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</si>
  <si>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</si>
  <si>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</si>
  <si>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</si>
  <si>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</si>
  <si>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</si>
  <si>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</si>
  <si>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</si>
  <si>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</si>
  <si>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</si>
  <si>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</si>
  <si>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</si>
  <si>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</si>
  <si>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</si>
  <si>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</si>
  <si>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</si>
  <si>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</si>
  <si>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</si>
  <si>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</si>
  <si>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</si>
  <si>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</si>
  <si>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</si>
  <si>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</si>
  <si>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</si>
  <si>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</si>
  <si>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</si>
  <si>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</si>
  <si>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</si>
  <si>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</si>
  <si>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</si>
  <si>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</si>
  <si>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</si>
  <si>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</si>
  <si>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</si>
  <si>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</si>
  <si>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</si>
  <si>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</si>
  <si>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</si>
  <si>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</si>
  <si>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</si>
  <si>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</si>
  <si>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</si>
  <si>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</si>
  <si>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</si>
  <si>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</si>
  <si>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</si>
  <si>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</si>
  <si>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</si>
  <si>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</si>
  <si>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</si>
  <si>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</si>
  <si>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</si>
  <si>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</si>
  <si>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</si>
  <si>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</si>
  <si>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</si>
  <si>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</si>
  <si>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</si>
  <si>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</si>
  <si>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</si>
  <si>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</si>
  <si>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</si>
  <si>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</si>
  <si>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</si>
  <si>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</si>
  <si>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</si>
  <si>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</si>
  <si>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</si>
  <si>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</si>
  <si>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</si>
  <si>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</si>
  <si>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</si>
  <si>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</si>
  <si>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</si>
  <si>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</si>
  <si>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</si>
  <si>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</si>
  <si>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</si>
  <si>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</si>
  <si>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</si>
  <si>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</si>
  <si>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</si>
  <si>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</si>
  <si>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</si>
  <si>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</si>
  <si>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</si>
  <si>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</si>
  <si>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</si>
  <si>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</si>
  <si>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</si>
  <si>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</si>
  <si>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</si>
  <si>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</si>
  <si>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</si>
  <si>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</si>
  <si>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</si>
  <si>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</si>
  <si>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</si>
  <si>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</si>
  <si>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</si>
  <si>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</si>
  <si>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</si>
  <si>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</si>
  <si>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</si>
  <si>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</si>
  <si>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</si>
  <si>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</si>
  <si>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</si>
  <si>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</si>
  <si>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</si>
  <si>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</si>
  <si>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</si>
  <si>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</si>
  <si>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</si>
  <si>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</si>
  <si>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</si>
  <si>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</si>
  <si>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</si>
  <si>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</si>
  <si>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</si>
  <si>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</si>
  <si>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</si>
  <si>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</si>
  <si>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</si>
  <si>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</si>
  <si>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</si>
  <si>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</si>
  <si>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</si>
  <si>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</si>
  <si>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</si>
  <si>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</si>
  <si>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</si>
  <si>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</si>
  <si>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</si>
  <si>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</si>
  <si>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</si>
  <si>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</si>
  <si>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</si>
  <si>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</si>
  <si>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</si>
  <si>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</si>
  <si>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</si>
  <si>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</si>
  <si>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</si>
  <si>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</si>
  <si>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</si>
  <si>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</si>
  <si>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</si>
  <si>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</si>
  <si>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</si>
  <si>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</si>
  <si>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</si>
  <si>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</si>
  <si>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</si>
  <si>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</si>
  <si>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</si>
  <si>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</si>
  <si>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</si>
  <si>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</si>
  <si>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</si>
  <si>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</si>
  <si>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</si>
  <si>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</si>
  <si>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</si>
  <si>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</si>
  <si>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</si>
  <si>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</si>
  <si>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</si>
  <si>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</si>
  <si>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</si>
  <si>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</si>
  <si>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</si>
  <si>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</si>
  <si>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</si>
  <si>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</si>
  <si>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</si>
  <si>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</si>
  <si>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</si>
  <si>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</si>
  <si>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</si>
  <si>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</si>
  <si>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</si>
  <si>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</si>
  <si>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</si>
  <si>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</si>
  <si>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</si>
  <si>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</si>
  <si>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</si>
  <si>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</si>
  <si>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</si>
  <si>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</si>
  <si>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</si>
  <si>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</si>
  <si>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</si>
  <si>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</si>
  <si>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</si>
  <si>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</si>
  <si>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</si>
  <si>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</si>
  <si>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</si>
  <si>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</si>
  <si>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</si>
  <si>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</si>
  <si>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</si>
  <si>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</si>
  <si>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</si>
  <si>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</si>
  <si>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</si>
  <si>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</si>
  <si>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</si>
  <si>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</si>
  <si>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</si>
  <si>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</si>
  <si>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</si>
  <si>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</si>
  <si>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</si>
  <si>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</si>
  <si>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</si>
  <si>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</si>
  <si>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</si>
  <si>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</si>
  <si>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</si>
  <si>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</si>
  <si>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</si>
  <si>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</si>
  <si>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</si>
  <si>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</si>
  <si>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</si>
  <si>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</si>
  <si>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</si>
  <si>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</si>
  <si>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</si>
  <si>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</si>
  <si>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</si>
  <si>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</si>
  <si>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</si>
  <si>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</si>
  <si>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</si>
  <si>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</si>
  <si>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</si>
  <si>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</si>
  <si>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</si>
  <si>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</si>
  <si>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</si>
  <si>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</si>
  <si>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</si>
  <si>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</si>
  <si>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</si>
  <si>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</si>
  <si>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</si>
  <si>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</si>
  <si>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</si>
  <si>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</si>
  <si>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</si>
  <si>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</si>
  <si>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</si>
  <si>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</si>
  <si>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</si>
  <si>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</si>
  <si>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</si>
  <si>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</si>
  <si>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</si>
  <si>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</si>
  <si>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</si>
  <si>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</si>
  <si>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</si>
  <si>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</si>
  <si>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</si>
  <si>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</si>
  <si>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</si>
  <si>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</si>
  <si>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</si>
  <si>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</si>
  <si>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</si>
  <si>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</si>
  <si>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</si>
  <si>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</si>
  <si>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</si>
  <si>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</si>
  <si>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</si>
  <si>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</si>
  <si>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</si>
  <si>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</si>
  <si>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</si>
  <si>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</si>
  <si>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</si>
  <si>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</si>
  <si>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</si>
  <si>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</si>
  <si>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</si>
  <si>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</si>
  <si>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</si>
  <si>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</si>
  <si>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</si>
  <si>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</si>
  <si>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</si>
  <si>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</si>
  <si>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</si>
  <si>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</si>
  <si>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</si>
  <si>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</si>
  <si>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</si>
  <si>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</si>
  <si>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</si>
  <si>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</si>
  <si>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</si>
  <si>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</si>
  <si>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</si>
  <si>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</si>
  <si>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</si>
  <si>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</si>
  <si>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</si>
  <si>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</si>
  <si>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</si>
  <si>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</si>
  <si>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</si>
  <si>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</si>
  <si>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</si>
  <si>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</si>
  <si>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</si>
  <si>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</si>
  <si>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</si>
  <si>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</si>
  <si>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</si>
  <si>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</si>
  <si>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</si>
  <si>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</si>
  <si>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</si>
  <si>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</si>
  <si>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</si>
  <si>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</si>
  <si>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</si>
  <si>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</si>
  <si>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</si>
  <si>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</si>
  <si>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</si>
  <si>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</si>
  <si>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</si>
  <si>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</si>
  <si>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</si>
  <si>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</si>
  <si>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</si>
  <si>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</si>
  <si>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</si>
  <si>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</si>
  <si>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</si>
  <si>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</si>
  <si>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</si>
  <si>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</si>
  <si>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</si>
  <si>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</si>
  <si>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</si>
  <si>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</si>
  <si>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</si>
  <si>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</si>
  <si>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</si>
  <si>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</si>
  <si>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</si>
  <si>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</si>
  <si>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</si>
  <si>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</si>
  <si>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</si>
  <si>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</si>
  <si>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</si>
  <si>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</si>
  <si>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</si>
  <si>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</si>
  <si>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</si>
  <si>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</si>
  <si>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</si>
  <si>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</si>
  <si>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</si>
  <si>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</si>
  <si>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</si>
  <si>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</si>
  <si>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</si>
  <si>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</si>
  <si>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</si>
  <si>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</si>
  <si>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</si>
  <si>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</si>
  <si>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</si>
  <si>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</si>
  <si>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</si>
  <si>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</si>
  <si>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</si>
  <si>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</si>
  <si>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</si>
  <si>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</si>
  <si>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</si>
  <si>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</si>
  <si>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</si>
  <si>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</si>
  <si>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</si>
  <si>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</si>
  <si>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</si>
  <si>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</si>
  <si>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</si>
  <si>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</si>
  <si>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</si>
  <si>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</si>
  <si>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</si>
  <si>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</si>
  <si>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</si>
  <si>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</si>
  <si>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</si>
  <si>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</si>
  <si>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</si>
  <si>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</si>
  <si>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</si>
  <si>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</si>
  <si>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</si>
  <si>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</si>
  <si>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</si>
  <si>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</si>
  <si>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</si>
  <si>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</si>
  <si>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</si>
  <si>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</si>
  <si>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</si>
  <si>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</si>
  <si>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</si>
  <si>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</si>
  <si>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</si>
  <si>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</si>
  <si>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</si>
  <si>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</si>
  <si>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</si>
  <si>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</si>
  <si>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</si>
  <si>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</si>
  <si>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</si>
  <si>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</si>
  <si>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</si>
  <si>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</si>
  <si>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</si>
  <si>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</si>
  <si>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</si>
  <si>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</si>
  <si>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</si>
  <si>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</si>
  <si>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</si>
  <si>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</si>
  <si>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</si>
  <si>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</si>
  <si>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</si>
  <si>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</si>
  <si>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</si>
  <si>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</si>
  <si>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</si>
  <si>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</si>
  <si>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</si>
  <si>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</si>
  <si>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</si>
  <si>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</si>
  <si>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</si>
  <si>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</si>
  <si>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</si>
  <si>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</si>
  <si>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</si>
  <si>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</si>
  <si>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</si>
  <si>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</si>
  <si>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</si>
  <si>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</si>
  <si>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</si>
  <si>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</si>
  <si>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</si>
  <si>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</si>
  <si>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</si>
  <si>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</si>
  <si>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</si>
  <si>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</si>
  <si>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</si>
  <si>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</si>
  <si>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</si>
  <si>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</si>
  <si>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</si>
  <si>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</si>
  <si>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</si>
  <si>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</si>
  <si>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</si>
  <si>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</si>
  <si>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</si>
  <si>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</si>
  <si>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</si>
  <si>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</si>
  <si>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</si>
  <si>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</si>
  <si>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</si>
  <si>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</si>
  <si>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</si>
  <si>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</si>
  <si>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</si>
  <si>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</si>
  <si>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</si>
  <si>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</si>
  <si>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</si>
  <si>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</si>
  <si>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</si>
  <si>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</si>
  <si>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</si>
  <si>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</si>
  <si>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</si>
  <si>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</si>
  <si>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</si>
  <si>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</si>
  <si>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</si>
  <si>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</si>
  <si>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</si>
  <si>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</si>
  <si>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</si>
  <si>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</si>
  <si>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</si>
  <si>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</si>
  <si>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</si>
  <si>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</si>
  <si>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</si>
  <si>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</si>
  <si>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</si>
  <si>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</si>
  <si>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</si>
  <si>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</si>
  <si>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</si>
  <si>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</si>
  <si>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</si>
  <si>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</si>
  <si>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</si>
  <si>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</si>
  <si>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</si>
  <si>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</si>
  <si>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</si>
  <si>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</si>
  <si>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</si>
  <si>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</si>
  <si>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</si>
  <si>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</si>
  <si>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</si>
  <si>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</si>
  <si>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</si>
  <si>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</si>
  <si>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</si>
  <si>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</si>
  <si>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</si>
  <si>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</si>
  <si>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</si>
  <si>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</si>
  <si>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</si>
  <si>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</si>
  <si>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</si>
  <si>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</si>
  <si>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</si>
  <si>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</si>
  <si>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</si>
  <si>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</si>
  <si>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</si>
  <si>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</si>
  <si>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</si>
  <si>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</si>
  <si>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</si>
  <si>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</si>
  <si>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</si>
  <si>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</si>
  <si>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</si>
  <si>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</si>
  <si>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</si>
  <si>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</si>
  <si>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</si>
  <si>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</si>
  <si>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</si>
  <si>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</si>
  <si>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</si>
  <si>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</si>
  <si>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</si>
  <si>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</si>
  <si>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</si>
  <si>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</si>
  <si>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</si>
  <si>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</si>
  <si>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</si>
  <si>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</si>
  <si>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</si>
  <si>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</si>
  <si>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</si>
  <si>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</si>
  <si>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</si>
  <si>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</si>
  <si>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</si>
  <si>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</si>
  <si>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</si>
  <si>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</si>
  <si>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</si>
  <si>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</si>
  <si>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</si>
  <si>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</si>
  <si>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</si>
  <si>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</si>
  <si>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</si>
  <si>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</si>
  <si>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</si>
  <si>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</si>
  <si>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</si>
  <si>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</si>
  <si>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</si>
  <si>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</si>
  <si>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</si>
  <si>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</si>
  <si>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</si>
  <si>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</si>
  <si>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</si>
  <si>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</si>
  <si>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</si>
  <si>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</si>
  <si>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</si>
  <si>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</si>
  <si>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</si>
  <si>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</si>
  <si>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</si>
  <si>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</si>
  <si>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</si>
  <si>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</si>
  <si>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</si>
  <si>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</si>
  <si>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</si>
  <si>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</si>
  <si>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</si>
  <si>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</si>
  <si>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</si>
  <si>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</si>
  <si>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</si>
  <si>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</si>
  <si>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</si>
  <si>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</si>
  <si>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</si>
  <si>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</si>
  <si>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</si>
  <si>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</si>
  <si>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</si>
  <si>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</si>
  <si>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</si>
  <si>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</si>
  <si>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</si>
  <si>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</si>
  <si>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</si>
  <si>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</si>
  <si>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</si>
  <si>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</si>
  <si>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</si>
  <si>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</si>
  <si>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</si>
  <si>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</si>
  <si>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</si>
  <si>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</si>
  <si>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</si>
  <si>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</si>
  <si>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</si>
  <si>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</si>
  <si>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</si>
  <si>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</si>
  <si>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</si>
  <si>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</si>
  <si>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</si>
  <si>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</si>
  <si>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</si>
  <si>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</si>
  <si>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</si>
  <si>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</si>
  <si>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</si>
  <si>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</si>
  <si>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</si>
  <si>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</si>
  <si>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</si>
  <si>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</si>
  <si>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</si>
  <si>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</si>
  <si>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</si>
  <si>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</si>
  <si>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</si>
  <si>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</si>
  <si>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</si>
  <si>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</si>
  <si>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</si>
  <si>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</si>
  <si>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</si>
  <si>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</si>
  <si>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</si>
  <si>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</si>
  <si>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</si>
  <si>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</si>
  <si>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</si>
  <si>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</si>
  <si>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</si>
  <si>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</si>
  <si>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</si>
  <si>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</si>
  <si>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</si>
  <si>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</si>
  <si>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</si>
  <si>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</si>
  <si>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</si>
  <si>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</si>
  <si>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</si>
  <si>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</si>
  <si>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</si>
  <si>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</si>
  <si>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</si>
  <si>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</si>
  <si>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</si>
  <si>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</si>
  <si>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</si>
  <si>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</si>
  <si>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</si>
  <si>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</si>
  <si>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</si>
  <si>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</si>
  <si>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</si>
  <si>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</si>
  <si>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</si>
  <si>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</si>
  <si>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</si>
  <si>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</si>
  <si>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</si>
  <si>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</si>
  <si>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</si>
  <si>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</si>
  <si>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</si>
  <si>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</si>
  <si>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</si>
  <si>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</si>
  <si>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</si>
  <si>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</si>
  <si>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</si>
  <si>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</si>
  <si>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</si>
  <si>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</si>
  <si>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</si>
  <si>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</si>
  <si>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</si>
  <si>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</si>
  <si>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</si>
  <si>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</si>
  <si>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</si>
  <si>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</si>
  <si>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</si>
  <si>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</si>
  <si>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</si>
  <si>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</si>
  <si>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</si>
  <si>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</si>
  <si>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</si>
  <si>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</si>
  <si>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</si>
  <si>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</si>
  <si>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</si>
  <si>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</si>
  <si>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</si>
  <si>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</si>
  <si>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</si>
  <si>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</si>
  <si>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</si>
  <si>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</si>
  <si>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</si>
  <si>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</si>
  <si>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</si>
  <si>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</si>
  <si>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</si>
  <si>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</si>
  <si>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</si>
  <si>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</si>
  <si>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</si>
  <si>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</si>
  <si>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</si>
  <si>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</si>
  <si>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</si>
  <si>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</si>
  <si>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</si>
  <si>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</si>
  <si>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</si>
  <si>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</si>
  <si>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</si>
  <si>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</si>
  <si>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</si>
  <si>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</si>
  <si>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</si>
  <si>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</si>
  <si>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</si>
  <si>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</si>
  <si>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</si>
  <si>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</si>
  <si>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</si>
  <si>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</si>
  <si>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</si>
  <si>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</si>
  <si>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</si>
  <si>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</si>
  <si>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</si>
  <si>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</si>
  <si>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</si>
  <si>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</si>
  <si>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</si>
  <si>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</si>
  <si>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</si>
  <si>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</si>
  <si>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</si>
  <si>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</si>
  <si>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</si>
  <si>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</si>
  <si>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</si>
  <si>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</si>
  <si>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</si>
  <si>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</si>
  <si>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</si>
  <si>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</si>
  <si>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</si>
  <si>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</si>
  <si>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</si>
  <si>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</si>
  <si>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</si>
  <si>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</si>
  <si>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</si>
  <si>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</si>
  <si>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</si>
  <si>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</si>
  <si>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</si>
  <si>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</si>
  <si>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</si>
  <si>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</si>
  <si>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</si>
  <si>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</si>
  <si>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</si>
  <si>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</si>
  <si>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</si>
  <si>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</si>
  <si>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</si>
  <si>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</si>
  <si>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</si>
  <si>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</si>
  <si>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</si>
  <si>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</si>
  <si>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</si>
  <si>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</si>
  <si>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</si>
  <si>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</si>
  <si>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</si>
  <si>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</si>
  <si>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</si>
  <si>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</si>
  <si>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</si>
  <si>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</si>
  <si>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</si>
  <si>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</si>
  <si>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</si>
  <si>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</si>
  <si>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</si>
  <si>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</si>
  <si>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</si>
  <si>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</si>
  <si>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</si>
  <si>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</si>
  <si>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</si>
  <si>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</si>
  <si>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</si>
  <si>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</si>
  <si>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</si>
  <si>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</si>
  <si>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</si>
  <si>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</si>
  <si>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</si>
  <si>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</si>
  <si>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</si>
  <si>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</si>
  <si>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</si>
  <si>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</si>
  <si>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</si>
  <si>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</si>
  <si>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</si>
  <si>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</si>
  <si>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</si>
  <si>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</si>
  <si>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</si>
  <si>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</si>
  <si>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</si>
  <si>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</si>
  <si>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</si>
  <si>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</si>
  <si>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</si>
  <si>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</si>
  <si>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</si>
  <si>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</si>
  <si>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</si>
  <si>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</si>
  <si>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</si>
  <si>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</si>
  <si>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</si>
  <si>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</si>
  <si>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</si>
  <si>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</si>
  <si>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</si>
  <si>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</si>
  <si>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</si>
  <si>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</si>
  <si>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</si>
  <si>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</si>
  <si>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</si>
  <si>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</si>
  <si>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</si>
  <si>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</si>
  <si>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</si>
  <si>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</si>
  <si>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</si>
  <si>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</si>
  <si>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</si>
  <si>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</si>
  <si>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</si>
  <si>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</si>
  <si>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</si>
  <si>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</si>
  <si>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</si>
  <si>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</si>
  <si>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</si>
  <si>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</si>
  <si>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</si>
  <si>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</si>
  <si>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</si>
  <si>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</si>
  <si>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</si>
  <si>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</si>
  <si>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</si>
  <si>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</si>
  <si>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</si>
  <si>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</si>
  <si>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</si>
  <si>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</si>
  <si>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</si>
  <si>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</si>
  <si>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</si>
  <si>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</si>
  <si>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</si>
  <si>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</si>
  <si>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</si>
  <si>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</si>
  <si>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</si>
  <si>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</si>
  <si>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</si>
  <si>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</si>
  <si>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</si>
  <si>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</si>
  <si>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</si>
  <si>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</si>
  <si>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</si>
  <si>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</si>
  <si>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</si>
  <si>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</si>
  <si>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</si>
  <si>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</si>
  <si>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</si>
  <si>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</si>
  <si>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</si>
  <si>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</si>
  <si>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</si>
  <si>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</si>
  <si>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</si>
  <si>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</si>
  <si>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</si>
  <si>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</si>
  <si>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</si>
  <si>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</si>
  <si>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</si>
  <si>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</si>
  <si>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</si>
  <si>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</si>
  <si>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</si>
  <si>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</si>
  <si>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</si>
  <si>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</si>
  <si>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</si>
  <si>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</si>
  <si>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</si>
  <si>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</si>
  <si>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</si>
  <si>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</si>
  <si>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</si>
  <si>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</si>
  <si>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</si>
  <si>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</si>
  <si>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</si>
  <si>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</si>
  <si>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</si>
  <si>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</si>
  <si>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</si>
  <si>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</si>
  <si>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</si>
  <si>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</si>
  <si>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</si>
  <si>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</si>
  <si>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</si>
  <si>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</si>
  <si>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</si>
  <si>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</si>
  <si>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</si>
  <si>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</si>
  <si>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</si>
  <si>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</si>
  <si>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</si>
  <si>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</si>
  <si>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</si>
  <si>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</si>
  <si>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</si>
  <si>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</si>
  <si>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</si>
  <si>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</si>
  <si>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</si>
  <si>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</si>
  <si>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</si>
  <si>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</si>
  <si>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</si>
  <si>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</si>
  <si>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</si>
  <si>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</si>
  <si>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</si>
  <si>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</si>
  <si>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</si>
  <si>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</si>
  <si>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</si>
  <si>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</si>
  <si>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</si>
  <si>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</si>
  <si>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</si>
  <si>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</si>
  <si>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</si>
  <si>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</si>
  <si>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</si>
  <si>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</si>
  <si>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</si>
  <si>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</si>
  <si>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</si>
  <si>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</si>
  <si>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</si>
  <si>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</si>
  <si>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</si>
  <si>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</si>
  <si>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</si>
  <si>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</si>
  <si>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</si>
  <si>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</si>
  <si>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</si>
  <si>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</si>
  <si>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</si>
  <si>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</si>
  <si>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</si>
  <si>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</si>
  <si>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</si>
  <si>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</si>
  <si>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</si>
  <si>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</si>
  <si>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</si>
  <si>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</si>
  <si>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</si>
  <si>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</si>
  <si>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</si>
  <si>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</si>
  <si>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</si>
  <si>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</si>
  <si>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</si>
  <si>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</si>
  <si>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</si>
  <si>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</si>
  <si>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</si>
  <si>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</si>
  <si>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</si>
  <si>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</si>
  <si>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</si>
  <si>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</si>
  <si>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</si>
  <si>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</si>
  <si>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</si>
  <si>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</si>
  <si>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</si>
  <si>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</si>
  <si>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</si>
  <si>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</si>
  <si>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</si>
  <si>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</si>
  <si>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</si>
  <si>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</si>
  <si>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</si>
  <si>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</si>
  <si>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</si>
  <si>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</si>
  <si>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</si>
  <si>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</si>
  <si>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</si>
  <si>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</si>
  <si>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</si>
  <si>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</si>
  <si>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</si>
  <si>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</si>
  <si>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</si>
  <si>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</si>
  <si>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</si>
  <si>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</si>
  <si>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</si>
  <si>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</si>
  <si>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</si>
  <si>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</si>
  <si>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</si>
  <si>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</si>
  <si>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</si>
  <si>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</si>
  <si>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</si>
  <si>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</si>
  <si>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</si>
  <si>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</si>
  <si>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</si>
  <si>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</si>
  <si>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</si>
  <si>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</si>
  <si>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</si>
  <si>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</si>
  <si>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</si>
  <si>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</si>
  <si>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</si>
  <si>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</si>
  <si>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</si>
  <si>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</si>
  <si>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</si>
  <si>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</si>
  <si>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</si>
  <si>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</si>
  <si>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</si>
  <si>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</si>
  <si>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</si>
  <si>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</si>
  <si>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</si>
  <si>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</si>
  <si>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</si>
  <si>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</si>
  <si>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</si>
  <si>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</si>
  <si>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</si>
  <si>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</si>
  <si>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</si>
  <si>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</si>
  <si>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</si>
  <si>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</si>
  <si>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</si>
  <si>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</si>
  <si>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</si>
  <si>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</si>
  <si>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</si>
  <si>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</si>
  <si>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</si>
  <si>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</si>
  <si>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</si>
  <si>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</si>
  <si>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</si>
  <si>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</si>
  <si>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</si>
  <si>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</si>
  <si>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</si>
  <si>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</si>
  <si>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</si>
  <si>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</si>
  <si>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</si>
  <si>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</si>
  <si>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</si>
  <si>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</si>
  <si>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</si>
  <si>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</si>
  <si>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</si>
  <si>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</si>
  <si>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</si>
  <si>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</si>
  <si>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</si>
  <si>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</si>
  <si>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</si>
  <si>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</si>
  <si>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</si>
  <si>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</si>
  <si>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</si>
  <si>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</si>
  <si>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</si>
  <si>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</si>
  <si>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</si>
  <si>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</si>
  <si>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</si>
  <si>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</si>
  <si>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</si>
  <si>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</si>
  <si>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</si>
  <si>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</si>
  <si>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</si>
  <si>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</si>
  <si>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</si>
  <si>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</si>
  <si>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</si>
  <si>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</si>
  <si>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</si>
  <si>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</si>
  <si>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</si>
  <si>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</si>
  <si>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</si>
  <si>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</si>
  <si>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</si>
  <si>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</si>
  <si>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</si>
  <si>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</si>
  <si>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</si>
  <si>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</si>
  <si>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</si>
  <si>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</si>
  <si>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</si>
  <si>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</si>
  <si>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</si>
  <si>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</si>
  <si>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</si>
  <si>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</si>
  <si>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</si>
  <si>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</si>
  <si>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</si>
  <si>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</si>
  <si>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</si>
  <si>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</si>
  <si>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</si>
  <si>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</si>
  <si>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</si>
  <si>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</si>
  <si>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</si>
  <si>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</si>
  <si>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</si>
  <si>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</si>
  <si>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</si>
  <si>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</si>
  <si>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</si>
  <si>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</si>
  <si>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</si>
  <si>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</si>
  <si>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</si>
  <si>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</si>
  <si>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</si>
  <si>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</si>
  <si>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</si>
  <si>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</si>
  <si>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</si>
  <si>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</si>
  <si>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</si>
  <si>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</si>
  <si>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</si>
  <si>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</si>
  <si>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</si>
  <si>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</si>
  <si>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</si>
  <si>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</si>
  <si>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</si>
  <si>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</si>
  <si>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</si>
  <si>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</si>
  <si>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</si>
  <si>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</si>
  <si>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</si>
  <si>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</si>
  <si>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</si>
  <si>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</si>
  <si>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</si>
  <si>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</si>
  <si>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</si>
  <si>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</si>
  <si>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</si>
  <si>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</si>
  <si>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</si>
  <si>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</si>
  <si>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</si>
  <si>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</si>
  <si>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</si>
  <si>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</si>
  <si>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</si>
  <si>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</si>
  <si>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</si>
  <si>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</si>
  <si>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</si>
  <si>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</si>
  <si>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</si>
  <si>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</si>
  <si>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</si>
  <si>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</si>
  <si>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</si>
  <si>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</si>
  <si>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</si>
  <si>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</si>
  <si>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</si>
  <si>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</si>
  <si>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</si>
  <si>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</si>
  <si>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</si>
  <si>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</si>
  <si>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</si>
  <si>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</si>
  <si>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</si>
  <si>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</si>
  <si>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</si>
  <si>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</si>
  <si>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</si>
  <si>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</si>
  <si>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</si>
  <si>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</si>
  <si>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</si>
  <si>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</si>
  <si>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</si>
  <si>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</si>
  <si>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</si>
  <si>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</si>
  <si>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</si>
  <si>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</si>
  <si>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</si>
  <si>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</si>
  <si>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</si>
  <si>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</si>
  <si>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</si>
  <si>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</si>
  <si>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</si>
  <si>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</si>
  <si>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</si>
  <si>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</si>
  <si>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</si>
  <si>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</si>
  <si>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</si>
  <si>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</si>
  <si>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</si>
  <si>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</si>
  <si>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</si>
  <si>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</si>
  <si>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</si>
  <si>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</si>
  <si>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</si>
  <si>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</si>
  <si>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</si>
  <si>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</si>
  <si>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</si>
  <si>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</si>
  <si>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</si>
  <si>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</si>
  <si>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</si>
  <si>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</si>
  <si>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</si>
  <si>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</si>
  <si>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</si>
  <si>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</si>
  <si>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</si>
  <si>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</si>
  <si>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</si>
  <si>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</si>
  <si>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</si>
  <si>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</si>
  <si>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</si>
  <si>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</si>
  <si>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</si>
  <si>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</si>
  <si>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</si>
  <si>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</si>
  <si>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</si>
  <si>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</si>
  <si>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</si>
  <si>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</si>
  <si>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</si>
  <si>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</si>
  <si>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</si>
  <si>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</si>
  <si>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</si>
  <si>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</si>
  <si>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</si>
  <si>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</si>
  <si>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</si>
  <si>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</si>
  <si>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</si>
  <si>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</si>
  <si>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</si>
  <si>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</si>
  <si>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</si>
  <si>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</si>
  <si>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</si>
  <si>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</si>
  <si>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</si>
  <si>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</si>
  <si>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</si>
  <si>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</si>
  <si>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</si>
  <si>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</si>
  <si>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</si>
  <si>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</si>
  <si>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</si>
  <si>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</si>
  <si>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</si>
  <si>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</si>
  <si>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</si>
  <si>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</si>
  <si>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</si>
  <si>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</si>
  <si>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</si>
  <si>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</si>
  <si>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</si>
  <si>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</si>
  <si>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</si>
  <si>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</si>
  <si>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</si>
  <si>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</si>
  <si>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</si>
  <si>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</si>
  <si>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</si>
  <si>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</si>
  <si>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</si>
  <si>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</si>
  <si>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</si>
  <si>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</si>
  <si>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</si>
  <si>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</si>
  <si>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</si>
  <si>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</si>
  <si>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</si>
  <si>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</si>
  <si>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</si>
  <si>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</si>
  <si>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</si>
  <si>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</si>
  <si>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</si>
  <si>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</si>
  <si>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</si>
  <si>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</si>
  <si>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</si>
  <si>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</si>
  <si>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</si>
  <si>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</si>
  <si>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</si>
  <si>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</si>
  <si>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</si>
  <si>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</si>
  <si>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</si>
  <si>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</si>
  <si>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</si>
  <si>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</si>
  <si>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</si>
  <si>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</si>
  <si>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</si>
  <si>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</si>
  <si>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</si>
  <si>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</si>
  <si>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</si>
  <si>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</si>
  <si>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</si>
  <si>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</si>
  <si>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</si>
  <si>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</si>
  <si>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</si>
  <si>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</si>
  <si>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</si>
  <si>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</si>
  <si>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</si>
  <si>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</si>
  <si>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</si>
  <si>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</si>
  <si>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</si>
  <si>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</si>
  <si>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</si>
  <si>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</si>
  <si>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</si>
  <si>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</si>
  <si>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</si>
  <si>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</si>
  <si>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</si>
  <si>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</si>
  <si>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</si>
  <si>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</si>
  <si>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</si>
  <si>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</si>
  <si>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</si>
  <si>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</si>
  <si>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</si>
  <si>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</si>
  <si>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</si>
  <si>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</si>
  <si>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</si>
  <si>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</si>
  <si>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</si>
  <si>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</si>
  <si>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</si>
  <si>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</si>
  <si>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</si>
  <si>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</si>
  <si>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</si>
  <si>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</si>
  <si>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</si>
  <si>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</si>
  <si>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</si>
  <si>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</si>
  <si>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</si>
  <si>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</si>
  <si>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</si>
  <si>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</si>
  <si>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</si>
  <si>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</si>
  <si>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</si>
  <si>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</si>
  <si>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</si>
  <si>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</si>
  <si>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</si>
  <si>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</si>
  <si>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</si>
  <si>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</si>
  <si>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</si>
  <si>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</si>
  <si>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</si>
  <si>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</si>
  <si>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</si>
  <si>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</si>
  <si>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</si>
  <si>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</si>
  <si>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</si>
  <si>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</si>
  <si>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</si>
  <si>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</si>
  <si>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</si>
  <si>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</si>
  <si>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</si>
  <si>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</si>
  <si>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</si>
  <si>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</si>
  <si>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</si>
  <si>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</si>
  <si>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</si>
  <si>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</si>
  <si>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</si>
  <si>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</si>
  <si>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</si>
  <si>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</si>
  <si>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</si>
  <si>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</si>
  <si>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</si>
  <si>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</si>
  <si>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</si>
  <si>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</si>
  <si>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</si>
  <si>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</si>
  <si>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</si>
  <si>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</si>
  <si>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</si>
  <si>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</si>
  <si>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</si>
  <si>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</si>
  <si>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</si>
  <si>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</si>
  <si>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</si>
  <si>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</si>
  <si>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</si>
  <si>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</si>
  <si>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</si>
  <si>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</si>
  <si>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</si>
  <si>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</si>
  <si>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</si>
  <si>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</si>
  <si>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</si>
  <si>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</si>
  <si>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</si>
  <si>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</si>
  <si>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</si>
  <si>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</si>
  <si>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</si>
  <si>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</si>
  <si>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</si>
  <si>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</si>
  <si>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</si>
  <si>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</si>
  <si>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</si>
  <si>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</si>
  <si>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</si>
  <si>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</si>
  <si>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</si>
  <si>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</si>
  <si>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</si>
  <si>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</si>
  <si>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</si>
  <si>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</si>
  <si>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</si>
  <si>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</si>
  <si>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</si>
  <si>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</si>
  <si>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</si>
  <si>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</si>
  <si>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</si>
  <si>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</si>
  <si>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</si>
  <si>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</si>
  <si>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</si>
  <si>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</si>
  <si>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</si>
  <si>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</si>
  <si>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</si>
  <si>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</si>
  <si>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</si>
  <si>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</si>
  <si>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</si>
  <si>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</si>
  <si>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</si>
  <si>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</si>
  <si>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</si>
  <si>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</si>
  <si>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</si>
  <si>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</si>
  <si>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</si>
  <si>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</si>
  <si>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</si>
  <si>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</si>
  <si>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</si>
  <si>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</si>
  <si>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</si>
  <si>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</si>
  <si>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</si>
  <si>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</si>
  <si>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</si>
  <si>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</si>
  <si>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</si>
  <si>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</si>
  <si>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</si>
  <si>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</si>
  <si>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</si>
  <si>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</si>
  <si>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</si>
  <si>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</si>
  <si>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</si>
  <si>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</si>
  <si>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</si>
  <si>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</si>
  <si>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</si>
  <si>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</si>
  <si>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</si>
  <si>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</si>
  <si>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</si>
  <si>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</si>
  <si>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</si>
  <si>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</si>
  <si>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</si>
  <si>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</si>
  <si>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</si>
  <si>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</si>
  <si>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</si>
  <si>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</si>
  <si>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</si>
  <si>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</si>
  <si>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</si>
  <si>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</si>
  <si>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</si>
  <si>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</si>
  <si>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</si>
  <si>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</si>
  <si>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</si>
  <si>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</si>
  <si>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</si>
  <si>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</si>
  <si>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</si>
  <si>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</si>
  <si>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</si>
  <si>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</si>
  <si>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</si>
  <si>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</si>
  <si>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</si>
  <si>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</si>
  <si>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</si>
  <si>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</si>
  <si>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</si>
  <si>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</si>
  <si>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</si>
  <si>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</si>
  <si>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</si>
  <si>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</si>
  <si>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</si>
  <si>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</si>
  <si>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</si>
  <si>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</si>
  <si>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</si>
  <si>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</si>
  <si>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</si>
  <si>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</si>
  <si>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</si>
  <si>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</si>
  <si>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</si>
  <si>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</si>
  <si>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</si>
  <si>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</si>
  <si>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</si>
  <si>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</si>
  <si>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</si>
  <si>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</si>
  <si>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</si>
  <si>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</si>
  <si>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</si>
  <si>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</si>
  <si>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</si>
  <si>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</si>
  <si>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</si>
  <si>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</si>
  <si>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</si>
  <si>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</si>
  <si>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</si>
  <si>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</si>
  <si>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</si>
  <si>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</si>
  <si>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</si>
  <si>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</si>
  <si>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</si>
  <si>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</si>
  <si>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</si>
  <si>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</si>
  <si>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</si>
  <si>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</si>
  <si>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</si>
  <si>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</si>
  <si>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</si>
  <si>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</si>
  <si>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</si>
  <si>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</si>
  <si>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</si>
  <si>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</si>
  <si>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</si>
  <si>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</si>
  <si>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</si>
  <si>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</si>
  <si>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</si>
  <si>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</si>
  <si>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</si>
  <si>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</si>
  <si>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</si>
  <si>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</si>
  <si>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</si>
  <si>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</si>
  <si>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</si>
  <si>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</si>
  <si>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</si>
  <si>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</si>
  <si>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</si>
  <si>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</si>
  <si>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</si>
  <si>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</si>
  <si>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</si>
  <si>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</si>
  <si>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</si>
  <si>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</si>
  <si>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</si>
  <si>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</si>
  <si>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</si>
  <si>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</si>
  <si>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</si>
  <si>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</si>
  <si>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</si>
  <si>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</si>
  <si>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</si>
  <si>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</si>
  <si>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</si>
  <si>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</si>
  <si>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</si>
  <si>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</si>
  <si>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</si>
  <si>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</si>
  <si>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</si>
  <si>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</si>
  <si>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</si>
  <si>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</si>
  <si>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</si>
  <si>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</si>
  <si>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</si>
  <si>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</si>
  <si>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</si>
  <si>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</si>
  <si>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</si>
  <si>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</si>
  <si>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</si>
  <si>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</si>
  <si>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</si>
  <si>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</si>
  <si>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</si>
  <si>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</si>
  <si>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</si>
  <si>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</si>
  <si>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</si>
  <si>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</si>
  <si>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</si>
  <si>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</si>
  <si>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</si>
  <si>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</si>
  <si>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</si>
  <si>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</si>
  <si>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</si>
  <si>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</si>
  <si>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</si>
  <si>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</si>
  <si>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</si>
  <si>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</si>
  <si>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</si>
  <si>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</si>
  <si>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</si>
  <si>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</si>
  <si>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</si>
  <si>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</si>
  <si>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</si>
  <si>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</si>
  <si>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</si>
  <si>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</si>
  <si>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</si>
  <si>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</si>
  <si>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</si>
  <si>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</si>
  <si>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</si>
  <si>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</si>
  <si>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</si>
  <si>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</si>
  <si>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</si>
  <si>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</si>
  <si>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</si>
  <si>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</si>
  <si>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</si>
  <si>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</si>
  <si>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</si>
  <si>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</si>
  <si>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</si>
  <si>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</si>
  <si>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</si>
  <si>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</si>
  <si>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</si>
  <si>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</si>
  <si>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</si>
  <si>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</si>
  <si>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</si>
  <si>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</si>
  <si>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</si>
  <si>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</si>
  <si>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</si>
  <si>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</si>
  <si>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</si>
  <si>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</si>
  <si>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</si>
  <si>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</si>
  <si>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</si>
  <si>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</si>
  <si>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</si>
  <si>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</si>
  <si>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</si>
  <si>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</si>
  <si>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</si>
  <si>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</si>
  <si>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</si>
  <si>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</si>
  <si>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</si>
  <si>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</si>
  <si>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</si>
  <si>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</si>
  <si>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</si>
  <si>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</si>
  <si>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</si>
  <si>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</si>
  <si>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</si>
  <si>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</si>
  <si>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</si>
  <si>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</si>
  <si>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</si>
  <si>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</si>
  <si>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</si>
  <si>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</si>
  <si>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</si>
  <si>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</si>
  <si>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</si>
  <si>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</si>
  <si>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</si>
  <si>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</si>
  <si>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</si>
  <si>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</si>
  <si>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</si>
  <si>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</si>
  <si>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</si>
  <si>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</si>
  <si>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</si>
  <si>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</si>
  <si>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</si>
  <si>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</si>
  <si>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</si>
  <si>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</si>
  <si>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</si>
  <si>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</si>
  <si>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</si>
  <si>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</si>
  <si>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</si>
  <si>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</si>
  <si>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</si>
  <si>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</si>
  <si>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</si>
  <si>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</si>
  <si>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</si>
  <si>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</si>
  <si>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</si>
  <si>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</si>
  <si>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</si>
  <si>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</si>
  <si>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</si>
  <si>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</si>
  <si>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</si>
  <si>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</si>
  <si>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</si>
  <si>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</si>
  <si>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</si>
  <si>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</si>
  <si>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</si>
  <si>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</si>
  <si>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</si>
  <si>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</si>
  <si>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</si>
  <si>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</si>
  <si>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</si>
  <si>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</si>
  <si>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</si>
  <si>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</si>
  <si>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</si>
  <si>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</si>
  <si>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</si>
  <si>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</si>
  <si>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</si>
  <si>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</si>
  <si>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</si>
  <si>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</si>
  <si>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</si>
  <si>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</si>
  <si>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</si>
  <si>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</si>
  <si>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</si>
  <si>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</si>
  <si>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</si>
  <si>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</si>
  <si>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</si>
  <si>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</si>
  <si>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</si>
  <si>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</si>
  <si>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</si>
  <si>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</si>
  <si>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</si>
  <si>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</si>
  <si>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</si>
  <si>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</si>
  <si>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</si>
  <si>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</si>
  <si>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</si>
  <si>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</si>
  <si>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</si>
  <si>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</si>
  <si>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</si>
  <si>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</si>
  <si>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</si>
  <si>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</si>
  <si>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</si>
  <si>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</si>
  <si>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</si>
  <si>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</si>
  <si>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</si>
  <si>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</si>
  <si>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</si>
  <si>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</si>
  <si>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</si>
  <si>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</si>
  <si>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</si>
  <si>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</si>
  <si>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</si>
  <si>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</si>
  <si>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</si>
  <si>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</si>
  <si>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</si>
  <si>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</si>
  <si>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</si>
  <si>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</si>
  <si>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</si>
  <si>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</si>
  <si>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</si>
  <si>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</si>
  <si>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</si>
  <si>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</si>
  <si>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</si>
  <si>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</si>
  <si>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</si>
  <si>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</si>
  <si>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</si>
  <si>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</si>
  <si>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</si>
  <si>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</si>
  <si>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</si>
  <si>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</si>
  <si>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</si>
  <si>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</si>
  <si>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</si>
  <si>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</si>
  <si>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</si>
  <si>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</si>
  <si>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</si>
  <si>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</si>
  <si>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</si>
  <si>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</si>
  <si>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</si>
  <si>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</si>
  <si>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</si>
  <si>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</si>
  <si>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</si>
  <si>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</si>
  <si>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</si>
  <si>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</si>
  <si>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</si>
  <si>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</si>
  <si>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</si>
  <si>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</si>
  <si>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</si>
  <si>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</si>
  <si>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</si>
  <si>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</si>
  <si>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</si>
  <si>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</si>
  <si>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</si>
  <si>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</si>
  <si>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</si>
  <si>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</si>
  <si>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</si>
  <si>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</si>
  <si>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</si>
  <si>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</si>
  <si>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</si>
  <si>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</si>
  <si>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</si>
  <si>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</si>
  <si>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</si>
  <si>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</si>
  <si>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</si>
  <si>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</si>
  <si>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</si>
  <si>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</si>
  <si>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</si>
  <si>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</si>
  <si>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</si>
  <si>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</si>
  <si>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</si>
  <si>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</si>
  <si>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</si>
  <si>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</si>
  <si>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</si>
  <si>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</si>
  <si>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</si>
  <si>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</si>
  <si>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</si>
  <si>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</si>
  <si>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</si>
  <si>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</si>
  <si>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</si>
  <si>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</si>
  <si>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</si>
  <si>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</si>
  <si>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</si>
  <si>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</si>
  <si>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</si>
  <si>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</si>
  <si>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</si>
  <si>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</si>
  <si>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</si>
  <si>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</si>
  <si>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</si>
  <si>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</si>
  <si>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</si>
  <si>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</si>
  <si>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</si>
  <si>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</si>
  <si>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</si>
  <si>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</si>
  <si>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</si>
  <si>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</si>
  <si>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</si>
  <si>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</si>
  <si>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</si>
  <si>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</si>
  <si>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</si>
  <si>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</si>
  <si>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</si>
  <si>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</si>
  <si>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</si>
  <si>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</si>
  <si>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</si>
  <si>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</si>
  <si>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</si>
  <si>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</si>
  <si>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</si>
  <si>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</si>
  <si>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</si>
  <si>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</si>
  <si>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</si>
  <si>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</si>
  <si>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</si>
  <si>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</si>
  <si>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</si>
  <si>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</si>
  <si>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</si>
  <si>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</si>
  <si>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</si>
  <si>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</si>
  <si>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</si>
  <si>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</si>
  <si>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</si>
  <si>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</si>
  <si>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</si>
  <si>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</si>
  <si>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</si>
  <si>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</si>
  <si>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</si>
  <si>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</si>
  <si>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</si>
  <si>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</si>
  <si>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</si>
  <si>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</si>
  <si>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</si>
  <si>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</si>
  <si>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</si>
  <si>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</si>
  <si>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</si>
  <si>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</si>
  <si>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</si>
  <si>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</si>
  <si>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</si>
  <si>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</si>
  <si>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</si>
  <si>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</si>
  <si>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</si>
  <si>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</si>
  <si>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</si>
  <si>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</si>
  <si>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</si>
  <si>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</si>
  <si>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</si>
  <si>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</si>
  <si>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</si>
  <si>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</si>
  <si>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</si>
  <si>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</si>
  <si>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</si>
  <si>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</si>
  <si>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</si>
  <si>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</si>
  <si>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</si>
  <si>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</si>
  <si>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</si>
  <si>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</si>
  <si>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</si>
  <si>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</si>
  <si>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</si>
  <si>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</si>
  <si>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</si>
  <si>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</si>
  <si>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</si>
  <si>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</si>
  <si>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</si>
  <si>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</si>
  <si>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</si>
  <si>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</si>
  <si>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</si>
  <si>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</si>
  <si>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</si>
  <si>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</si>
  <si>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</si>
  <si>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</si>
  <si>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</si>
  <si>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</si>
  <si>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</si>
  <si>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</si>
  <si>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</si>
  <si>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</si>
  <si>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</si>
  <si>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</si>
  <si>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</si>
  <si>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</si>
  <si>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</si>
  <si>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</si>
  <si>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</si>
  <si>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</si>
  <si>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</si>
  <si>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</si>
  <si>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</si>
  <si>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</si>
  <si>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</si>
  <si>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</si>
  <si>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</si>
  <si>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</si>
  <si>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</si>
  <si>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</si>
  <si>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</si>
  <si>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</si>
  <si>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</si>
  <si>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</si>
  <si>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</si>
  <si>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</si>
  <si>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</si>
  <si>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</si>
  <si>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</si>
  <si>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</si>
  <si>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</si>
  <si>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</si>
  <si>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</si>
  <si>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</si>
  <si>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</si>
  <si>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</si>
  <si>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</si>
  <si>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</si>
  <si>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</si>
  <si>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</si>
  <si>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</si>
  <si>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</si>
  <si>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</si>
  <si>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</si>
  <si>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</si>
  <si>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</si>
  <si>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</si>
  <si>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</si>
  <si>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</si>
  <si>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</si>
  <si>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</si>
  <si>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</si>
  <si>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</si>
  <si>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</si>
  <si>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</si>
  <si>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</si>
  <si>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</si>
  <si>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</si>
  <si>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</si>
  <si>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</si>
  <si>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</si>
  <si>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</si>
  <si>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</si>
  <si>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</si>
  <si>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</si>
  <si>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</si>
  <si>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</si>
  <si>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</si>
  <si>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</si>
  <si>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</si>
  <si>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</si>
  <si>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</si>
  <si>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</si>
  <si>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</si>
  <si>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</si>
  <si>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</si>
  <si>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</si>
  <si>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</si>
  <si>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</si>
  <si>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</si>
  <si>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</si>
  <si>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</si>
  <si>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</si>
  <si>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</si>
  <si>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</si>
  <si>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</si>
  <si>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</si>
  <si>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</si>
  <si>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</si>
  <si>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</si>
  <si>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</si>
  <si>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</si>
  <si>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</si>
  <si>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</si>
  <si>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</si>
  <si>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</si>
  <si>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</si>
  <si>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</si>
  <si>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</si>
  <si>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</si>
  <si>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</si>
  <si>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</si>
  <si>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</si>
  <si>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</si>
  <si>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</si>
  <si>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</si>
  <si>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</si>
  <si>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</si>
  <si>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</si>
  <si>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</si>
  <si>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</si>
  <si>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</si>
  <si>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</si>
  <si>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</si>
  <si>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</si>
  <si>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</si>
  <si>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</si>
  <si>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</si>
  <si>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</si>
  <si>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</si>
  <si>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</si>
  <si>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</si>
  <si>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</si>
  <si>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</si>
  <si>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</si>
  <si>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</si>
  <si>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</si>
  <si>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</si>
  <si>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</si>
  <si>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</si>
  <si>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</si>
  <si>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</si>
  <si>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</si>
  <si>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</si>
  <si>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</si>
  <si>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</si>
  <si>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</si>
  <si>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</si>
  <si>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</si>
  <si>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</si>
  <si>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</si>
  <si>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</si>
  <si>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</si>
  <si>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</si>
  <si>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</si>
  <si>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</si>
  <si>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</si>
  <si>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</si>
  <si>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</si>
  <si>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</si>
  <si>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</si>
  <si>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</si>
  <si>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</si>
  <si>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</si>
  <si>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</si>
  <si>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</si>
  <si>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</si>
  <si>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</si>
  <si>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</si>
  <si>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</si>
  <si>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</si>
  <si>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</si>
  <si>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</si>
  <si>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</si>
  <si>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</si>
  <si>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</si>
  <si>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</si>
  <si>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</si>
  <si>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</si>
  <si>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</si>
  <si>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</si>
  <si>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</si>
  <si>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</si>
  <si>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</si>
  <si>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</si>
  <si>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</si>
  <si>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</si>
  <si>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</si>
  <si>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</si>
  <si>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</si>
  <si>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</si>
  <si>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</si>
  <si>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</si>
  <si>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</si>
  <si>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</si>
  <si>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</si>
  <si>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</si>
  <si>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</si>
  <si>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</si>
  <si>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</si>
  <si>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</si>
  <si>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</si>
  <si>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</si>
  <si>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</si>
  <si>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</si>
  <si>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</si>
  <si>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</si>
  <si>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</si>
  <si>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</si>
  <si>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</si>
  <si>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</si>
  <si>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</si>
  <si>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</si>
  <si>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</si>
  <si>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</si>
  <si>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</si>
  <si>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</si>
  <si>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</si>
  <si>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</si>
  <si>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</si>
  <si>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</si>
  <si>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</si>
  <si>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</si>
  <si>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</si>
  <si>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</si>
  <si>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</si>
  <si>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</si>
  <si>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</si>
  <si>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</si>
  <si>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</si>
  <si>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</si>
  <si>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</si>
  <si>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</si>
  <si>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</si>
  <si>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</si>
  <si>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</si>
  <si>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</si>
  <si>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</si>
  <si>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</si>
  <si>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</si>
  <si>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</si>
  <si>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</si>
  <si>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</si>
  <si>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</si>
  <si>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</si>
  <si>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</si>
  <si>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</si>
  <si>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</si>
  <si>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</si>
  <si>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</si>
  <si>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</si>
  <si>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</si>
  <si>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</si>
  <si>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</si>
  <si>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</si>
  <si>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</si>
  <si>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</si>
  <si>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</si>
  <si>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</si>
  <si>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</si>
  <si>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</si>
  <si>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</si>
  <si>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</si>
  <si>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</si>
  <si>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</si>
  <si>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</si>
  <si>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</si>
  <si>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</si>
  <si>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</si>
  <si>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</si>
  <si>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</si>
  <si>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</si>
  <si>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</si>
  <si>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</si>
  <si>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</si>
  <si>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</si>
  <si>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</si>
  <si>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</si>
  <si>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</si>
  <si>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</si>
  <si>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</si>
  <si>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</si>
  <si>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</si>
  <si>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</si>
  <si>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</si>
  <si>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</si>
  <si>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</si>
  <si>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</si>
  <si>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</si>
  <si>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</si>
  <si>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</si>
  <si>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</si>
  <si>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</si>
  <si>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</si>
  <si>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</si>
  <si>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</si>
  <si>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</si>
  <si>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</si>
  <si>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</si>
  <si>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</si>
  <si>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</si>
  <si>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</si>
  <si>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</si>
  <si>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</si>
  <si>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</si>
  <si>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</si>
  <si>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</si>
  <si>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</si>
  <si>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</si>
  <si>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</si>
  <si>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</si>
  <si>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</si>
  <si>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</si>
  <si>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</si>
  <si>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</si>
  <si>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</si>
  <si>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</si>
  <si>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</si>
  <si>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</si>
  <si>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</si>
  <si>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</si>
  <si>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</si>
  <si>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</si>
  <si>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</si>
  <si>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</si>
  <si>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</si>
  <si>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</si>
  <si>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</si>
  <si>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</si>
  <si>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</si>
  <si>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</si>
  <si>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</si>
  <si>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</si>
  <si>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</si>
  <si>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</si>
  <si>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</si>
  <si>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</si>
  <si>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</si>
  <si>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</si>
  <si>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</si>
  <si>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</si>
  <si>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</si>
  <si>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</si>
  <si>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</si>
  <si>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</si>
  <si>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</si>
  <si>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</si>
  <si>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</si>
  <si>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</si>
  <si>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</si>
  <si>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</si>
  <si>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</si>
  <si>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</si>
  <si>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</si>
  <si>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</si>
  <si>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</si>
  <si>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</si>
  <si>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</si>
  <si>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</si>
  <si>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</si>
  <si>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</si>
  <si>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</si>
  <si>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</si>
  <si>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</si>
  <si>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</si>
  <si>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</si>
  <si>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</si>
  <si>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</si>
  <si>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</si>
  <si>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</si>
  <si>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</si>
  <si>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</si>
  <si>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</si>
  <si>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</si>
  <si>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</si>
  <si>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</si>
  <si>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</si>
  <si>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</si>
  <si>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</si>
  <si>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</si>
  <si>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</si>
  <si>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</si>
  <si>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</si>
  <si>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</si>
  <si>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</si>
  <si>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</si>
  <si>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</si>
  <si>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</si>
  <si>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</si>
  <si>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</si>
  <si>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</si>
  <si>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</si>
  <si>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</si>
  <si>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</si>
  <si>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</si>
  <si>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</si>
  <si>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</si>
  <si>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</si>
  <si>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</si>
  <si>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</si>
  <si>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</si>
  <si>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</si>
  <si>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</si>
  <si>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</si>
  <si>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</si>
  <si>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</si>
  <si>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</si>
  <si>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</si>
  <si>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</si>
  <si>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</si>
  <si>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</si>
  <si>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</si>
  <si>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</si>
  <si>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</si>
  <si>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</si>
  <si>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</si>
  <si>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</si>
  <si>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</si>
  <si>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</si>
  <si>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</si>
  <si>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</si>
  <si>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</si>
  <si>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</si>
  <si>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</si>
  <si>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</si>
  <si>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</si>
  <si>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</si>
  <si>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</si>
  <si>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</si>
  <si>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</si>
  <si>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</si>
  <si>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</si>
  <si>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</si>
  <si>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</si>
  <si>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</si>
  <si>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</si>
  <si>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</si>
  <si>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</si>
  <si>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</si>
  <si>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</si>
  <si>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</si>
  <si>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</si>
  <si>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</si>
  <si>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</si>
  <si>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</si>
  <si>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</si>
  <si>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</si>
  <si>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</si>
  <si>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</si>
  <si>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</si>
  <si>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</si>
  <si>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</si>
  <si>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</si>
  <si>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</si>
  <si>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</si>
  <si>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</si>
  <si>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</si>
  <si>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</si>
  <si>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</si>
  <si>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</si>
  <si>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</si>
  <si>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</si>
  <si>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</si>
  <si>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</si>
  <si>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</si>
  <si>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</si>
  <si>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</si>
  <si>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</si>
  <si>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</si>
  <si>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</si>
  <si>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</si>
  <si>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</si>
  <si>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</si>
  <si>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</si>
  <si>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</si>
  <si>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</si>
  <si>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</si>
  <si>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</si>
  <si>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</si>
  <si>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</si>
  <si>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</si>
  <si>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</si>
  <si>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</si>
  <si>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</si>
  <si>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</si>
  <si>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</si>
  <si>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</si>
  <si>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</si>
  <si>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</si>
  <si>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</si>
  <si>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</si>
  <si>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</si>
  <si>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</si>
  <si>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</si>
  <si>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</si>
  <si>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</si>
  <si>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</si>
  <si>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</si>
  <si>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</si>
  <si>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</si>
  <si>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</si>
  <si>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</si>
  <si>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</si>
  <si>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</si>
  <si>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</si>
  <si>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</si>
  <si>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</si>
  <si>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</si>
  <si>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</si>
  <si>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</si>
  <si>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</si>
  <si>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</si>
  <si>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</si>
  <si>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</si>
  <si>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</si>
  <si>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</si>
  <si>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</si>
  <si>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</si>
  <si>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</si>
  <si>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</si>
  <si>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</si>
  <si>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</si>
  <si>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</si>
  <si>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</si>
  <si>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</si>
  <si>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</si>
  <si>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</si>
  <si>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</si>
  <si>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</si>
  <si>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</si>
  <si>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</si>
  <si>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</si>
  <si>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</si>
  <si>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</si>
  <si>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</si>
  <si>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</si>
  <si>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</si>
  <si>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</si>
  <si>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</si>
  <si>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</si>
  <si>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</si>
  <si>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</si>
  <si>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</si>
  <si>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</si>
  <si>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</si>
  <si>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</si>
  <si>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</si>
  <si>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</si>
  <si>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</si>
  <si>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</si>
  <si>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</si>
  <si>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</si>
  <si>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</si>
  <si>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</si>
  <si>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</si>
  <si>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</si>
  <si>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</si>
  <si>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</si>
  <si>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</si>
  <si>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</si>
  <si>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</si>
  <si>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</si>
  <si>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</si>
  <si>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</si>
  <si>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</si>
  <si>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</si>
  <si>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</si>
  <si>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</si>
  <si>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</si>
  <si>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</si>
  <si>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</si>
  <si>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</si>
  <si>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</si>
  <si>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</si>
  <si>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</si>
  <si>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</si>
  <si>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</si>
  <si>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</si>
  <si>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</si>
  <si>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</si>
  <si>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</si>
  <si>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</si>
  <si>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</si>
  <si>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</si>
  <si>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</si>
  <si>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</si>
  <si>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</si>
  <si>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</si>
  <si>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</si>
  <si>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</si>
  <si>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</si>
  <si>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</si>
  <si>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</si>
  <si>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</si>
  <si>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</si>
  <si>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</si>
  <si>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</si>
  <si>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</si>
  <si>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</si>
  <si>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</si>
  <si>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</si>
  <si>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</si>
  <si>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</si>
  <si>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</si>
  <si>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</si>
  <si>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</si>
  <si>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</si>
  <si>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</si>
  <si>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</si>
  <si>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</si>
  <si>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</si>
  <si>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</si>
  <si>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</si>
  <si>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</si>
  <si>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</si>
  <si>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</si>
  <si>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</si>
  <si>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</si>
  <si>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</si>
  <si>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</si>
  <si>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</si>
  <si>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</si>
  <si>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</si>
  <si>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</si>
  <si>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</si>
  <si>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</si>
  <si>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</si>
  <si>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</si>
  <si>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</si>
  <si>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</si>
  <si>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</si>
  <si>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</si>
  <si>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</si>
  <si>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</si>
  <si>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</si>
  <si>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</si>
  <si>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</si>
  <si>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</si>
  <si>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</si>
  <si>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</si>
  <si>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</si>
  <si>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</si>
  <si>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</si>
  <si>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</si>
  <si>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</si>
  <si>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</si>
  <si>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</si>
  <si>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</si>
  <si>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</si>
  <si>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</si>
  <si>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</si>
  <si>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</si>
  <si>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</si>
  <si>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</si>
  <si>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</si>
  <si>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</si>
  <si>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</si>
  <si>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</si>
  <si>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</si>
  <si>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</si>
  <si>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</si>
  <si>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</si>
  <si>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</si>
  <si>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</si>
  <si>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</si>
  <si>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</si>
  <si>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</si>
  <si>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</si>
  <si>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</si>
  <si>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</si>
  <si>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</si>
  <si>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</si>
  <si>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</si>
  <si>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</si>
  <si>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</si>
  <si>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</si>
  <si>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</si>
  <si>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</si>
  <si>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</si>
  <si>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</si>
  <si>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</si>
  <si>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</si>
  <si>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</si>
  <si>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</si>
  <si>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</si>
  <si>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</si>
  <si>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</si>
  <si>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</si>
  <si>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</si>
  <si>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</si>
  <si>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</si>
  <si>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</si>
  <si>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</si>
  <si>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</si>
  <si>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</si>
  <si>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</si>
  <si>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</si>
  <si>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</si>
  <si>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</si>
  <si>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</si>
  <si>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</si>
  <si>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</si>
  <si>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</si>
  <si>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</si>
  <si>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</si>
  <si>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</si>
  <si>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</si>
  <si>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</si>
  <si>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</si>
  <si>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</si>
  <si>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</si>
  <si>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</si>
  <si>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</si>
  <si>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</si>
  <si>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</si>
  <si>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</si>
  <si>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</si>
  <si>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</si>
  <si>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</si>
  <si>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</si>
  <si>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</si>
  <si>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</si>
  <si>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</si>
  <si>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</si>
  <si>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</si>
  <si>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</si>
  <si>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</si>
  <si>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</si>
  <si>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</si>
  <si>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</si>
  <si>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</si>
  <si>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</si>
  <si>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</si>
  <si>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</si>
  <si>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</si>
  <si>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</si>
  <si>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</si>
  <si>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</si>
  <si>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</si>
  <si>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</si>
  <si>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</si>
  <si>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</si>
  <si>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</si>
  <si>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</si>
  <si>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</si>
  <si>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</si>
  <si>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</si>
  <si>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</si>
  <si>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</si>
  <si>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</si>
  <si>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</si>
  <si>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</si>
  <si>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</si>
  <si>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</si>
  <si>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</si>
  <si>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</si>
  <si>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</si>
  <si>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</si>
  <si>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</si>
  <si>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</si>
  <si>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</si>
  <si>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</si>
  <si>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</si>
  <si>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</si>
  <si>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</si>
  <si>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</si>
  <si>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</si>
  <si>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</si>
  <si>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</si>
  <si>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</si>
  <si>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</si>
  <si>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</si>
  <si>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</si>
  <si>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</si>
  <si>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</si>
  <si>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</si>
  <si>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</si>
  <si>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</si>
  <si>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</si>
  <si>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</si>
  <si>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</si>
  <si>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</si>
  <si>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</si>
  <si>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</si>
  <si>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</si>
  <si>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</si>
  <si>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</si>
  <si>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</si>
  <si>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</si>
  <si>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</si>
  <si>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</si>
  <si>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</si>
  <si>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</si>
  <si>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</si>
  <si>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</si>
  <si>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</si>
  <si>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</si>
  <si>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</si>
  <si>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</si>
  <si>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</si>
  <si>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</si>
  <si>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</si>
  <si>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</si>
  <si>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</si>
  <si>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</si>
  <si>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</si>
  <si>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</si>
  <si>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</si>
  <si>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</si>
  <si>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</si>
  <si>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</si>
  <si>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</si>
  <si>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</si>
  <si>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</si>
  <si>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</si>
  <si>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</si>
  <si>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</si>
  <si>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</si>
  <si>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</si>
  <si>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</si>
  <si>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</si>
  <si>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</si>
  <si>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</si>
  <si>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</si>
  <si>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</si>
  <si>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</si>
  <si>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</si>
  <si>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</si>
  <si>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</si>
  <si>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</si>
  <si>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</si>
  <si>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</si>
  <si>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</si>
  <si>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</si>
  <si>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</si>
  <si>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</si>
  <si>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</si>
  <si>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</si>
  <si>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</si>
  <si>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</si>
  <si>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</si>
  <si>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</si>
  <si>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</si>
  <si>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</si>
  <si>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</si>
  <si>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</si>
  <si>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</si>
  <si>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</si>
  <si>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</si>
  <si>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</si>
  <si>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</si>
  <si>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</si>
  <si>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</si>
  <si>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</si>
  <si>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</si>
  <si>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</si>
  <si>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</si>
  <si>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</si>
  <si>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</si>
  <si>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</si>
  <si>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</si>
  <si>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</si>
  <si>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</si>
  <si>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</si>
  <si>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</si>
  <si>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</si>
  <si>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</si>
  <si>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</si>
  <si>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</si>
  <si>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</si>
  <si>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</si>
  <si>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</si>
  <si>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</si>
  <si>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</si>
  <si>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</si>
  <si>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</si>
  <si>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</si>
  <si>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</si>
  <si>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</si>
  <si>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</si>
  <si>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</si>
  <si>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</si>
  <si>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</si>
  <si>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</si>
  <si>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</si>
  <si>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</si>
  <si>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</si>
  <si>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</si>
  <si>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</si>
  <si>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</si>
  <si>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</si>
  <si>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</si>
  <si>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</si>
  <si>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</si>
  <si>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</si>
  <si>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</si>
  <si>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</si>
  <si>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</si>
  <si>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</si>
  <si>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</si>
  <si>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</si>
  <si>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</si>
  <si>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</si>
  <si>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</si>
  <si>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</si>
  <si>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</si>
  <si>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</si>
  <si>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</si>
  <si>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</si>
  <si>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</si>
  <si>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</si>
  <si>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</si>
  <si>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</si>
  <si>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</si>
  <si>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</si>
  <si>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</si>
  <si>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</si>
  <si>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</si>
  <si>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</si>
  <si>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</si>
  <si>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</si>
  <si>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</si>
  <si>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</si>
  <si>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</si>
  <si>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</si>
  <si>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</si>
  <si>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</si>
  <si>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</si>
  <si>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</si>
  <si>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</si>
  <si>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</si>
  <si>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</si>
  <si>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</si>
  <si>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</si>
  <si>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</si>
  <si>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</si>
  <si>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</si>
  <si>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</si>
  <si>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</si>
  <si>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</si>
  <si>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</si>
  <si>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</si>
  <si>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</si>
  <si>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</si>
  <si>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</si>
  <si>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</si>
  <si>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</si>
  <si>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</si>
  <si>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</si>
  <si>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</si>
  <si>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</si>
  <si>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</si>
  <si>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</si>
  <si>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</si>
  <si>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</si>
  <si>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</si>
  <si>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</si>
  <si>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</si>
  <si>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</si>
  <si>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</si>
  <si>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</si>
  <si>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</si>
  <si>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</si>
  <si>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</si>
  <si>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</si>
  <si>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</si>
  <si>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</si>
  <si>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</si>
  <si>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</si>
  <si>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</si>
  <si>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</si>
  <si>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</si>
  <si>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</si>
  <si>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</si>
  <si>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</si>
  <si>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</si>
  <si>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</si>
  <si>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</si>
  <si>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</si>
  <si>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</si>
  <si>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</si>
  <si>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</si>
  <si>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</si>
  <si>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</si>
  <si>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</si>
  <si>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</si>
  <si>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</si>
  <si>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</si>
  <si>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</si>
  <si>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</si>
  <si>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</si>
  <si>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</si>
  <si>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</si>
  <si>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</si>
  <si>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</si>
  <si>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</si>
  <si>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</si>
  <si>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</si>
  <si>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</si>
  <si>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</si>
  <si>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</si>
  <si>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</si>
  <si>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</si>
  <si>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</si>
  <si>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</si>
  <si>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</si>
  <si>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</si>
  <si>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</si>
  <si>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</si>
  <si>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</si>
  <si>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</si>
  <si>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</si>
  <si>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</si>
  <si>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</si>
  <si>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</si>
  <si>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</si>
  <si>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</si>
  <si>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</si>
  <si>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</si>
  <si>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</si>
  <si>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</si>
  <si>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</si>
  <si>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</si>
  <si>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</si>
  <si>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</si>
  <si>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</si>
  <si>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</si>
  <si>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</si>
  <si>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</si>
  <si>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</si>
  <si>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</si>
  <si>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</si>
  <si>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</si>
  <si>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</si>
  <si>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</si>
  <si>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</si>
  <si>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</si>
  <si>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</si>
  <si>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</si>
  <si>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</si>
  <si>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</si>
  <si>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</si>
  <si>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</si>
  <si>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</si>
  <si>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</si>
  <si>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</si>
  <si>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</si>
  <si>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</si>
  <si>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</si>
  <si>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</si>
  <si>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</si>
  <si>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</si>
  <si>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</si>
  <si>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</si>
  <si>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</si>
  <si>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</si>
  <si>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</si>
  <si>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</si>
  <si>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</si>
  <si>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</si>
  <si>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</si>
  <si>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</si>
  <si>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</si>
  <si>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</si>
  <si>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</si>
  <si>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</si>
  <si>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</si>
  <si>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</si>
  <si>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</si>
  <si>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</si>
  <si>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</si>
  <si>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</si>
  <si>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</si>
  <si>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</si>
  <si>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</si>
  <si>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</si>
  <si>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</si>
  <si>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</si>
  <si>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</si>
  <si>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</si>
  <si>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</si>
  <si>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</si>
  <si>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</si>
  <si>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</si>
  <si>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</si>
  <si>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</si>
  <si>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</si>
  <si>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</si>
  <si>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</si>
  <si>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</si>
  <si>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</si>
  <si>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</si>
  <si>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</si>
  <si>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</si>
  <si>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</si>
  <si>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</si>
  <si>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</si>
  <si>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</si>
  <si>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</si>
  <si>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</si>
  <si>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</si>
  <si>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</si>
  <si>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</si>
  <si>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</si>
  <si>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</si>
  <si>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</si>
  <si>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</si>
  <si>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</si>
  <si>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</si>
  <si>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</si>
  <si>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</si>
  <si>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</si>
  <si>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</si>
  <si>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</si>
  <si>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</si>
  <si>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</si>
  <si>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</si>
  <si>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</si>
  <si>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</si>
  <si>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</si>
  <si>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</si>
  <si>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</si>
  <si>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</si>
  <si>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</si>
  <si>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</si>
  <si>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</si>
  <si>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</si>
  <si>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</si>
  <si>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</si>
  <si>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</si>
  <si>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</si>
  <si>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</si>
  <si>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</si>
  <si>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</si>
  <si>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</si>
  <si>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</si>
  <si>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</si>
  <si>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</si>
  <si>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</si>
  <si>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</si>
  <si>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</si>
  <si>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</si>
  <si>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</si>
  <si>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</si>
  <si>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</si>
  <si>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</si>
  <si>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</si>
  <si>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</si>
  <si>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</si>
  <si>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</si>
  <si>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</si>
  <si>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</si>
  <si>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</si>
  <si>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</si>
  <si>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</si>
  <si>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</si>
  <si>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</si>
  <si>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</si>
  <si>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</si>
  <si>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</si>
  <si>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</si>
  <si>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</si>
  <si>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</si>
  <si>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</si>
  <si>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</si>
  <si>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</si>
  <si>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</si>
  <si>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</si>
  <si>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</si>
  <si>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</si>
  <si>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</si>
  <si>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</si>
  <si>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</si>
  <si>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</si>
  <si>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</si>
  <si>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</si>
  <si>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</si>
  <si>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</si>
  <si>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</si>
  <si>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</si>
  <si>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</si>
  <si>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</si>
  <si>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</si>
  <si>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</si>
  <si>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</si>
  <si>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</si>
  <si>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</si>
  <si>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</si>
  <si>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</si>
  <si>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</si>
  <si>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</si>
  <si>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</si>
  <si>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</si>
  <si>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</si>
  <si>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</si>
  <si>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</si>
  <si>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</si>
  <si>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</si>
  <si>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</si>
  <si>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</si>
  <si>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</si>
  <si>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</si>
  <si>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</si>
  <si>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</si>
  <si>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</si>
  <si>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</si>
  <si>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</si>
  <si>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</si>
  <si>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</si>
  <si>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</si>
  <si>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</si>
  <si>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</si>
  <si>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</si>
  <si>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</si>
  <si>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</si>
  <si>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</si>
  <si>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</si>
  <si>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</si>
  <si>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</si>
  <si>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</si>
  <si>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</si>
  <si>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</si>
  <si>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</si>
  <si>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</si>
  <si>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</si>
  <si>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</si>
  <si>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</si>
  <si>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</si>
  <si>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</si>
  <si>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</si>
  <si>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</si>
  <si>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</si>
  <si>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</si>
  <si>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</si>
  <si>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</si>
  <si>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</si>
  <si>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</si>
  <si>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</si>
  <si>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</si>
  <si>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</si>
  <si>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</si>
  <si>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</si>
  <si>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</si>
  <si>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</si>
  <si>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</si>
  <si>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</si>
  <si>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</si>
  <si>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</si>
  <si>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</si>
  <si>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</si>
  <si>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</si>
  <si>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</si>
  <si>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</si>
  <si>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</si>
  <si>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</si>
  <si>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</si>
  <si>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</si>
  <si>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</si>
  <si>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</si>
  <si>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</si>
  <si>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</si>
  <si>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</si>
  <si>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</si>
  <si>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</si>
  <si>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</si>
  <si>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</si>
  <si>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</si>
  <si>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</si>
  <si>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</si>
  <si>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</si>
  <si>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</si>
  <si>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</si>
  <si>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</si>
  <si>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</si>
  <si>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</si>
  <si>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</si>
  <si>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</si>
  <si>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</si>
  <si>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</si>
  <si>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</si>
  <si>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</si>
  <si>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</si>
  <si>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</si>
  <si>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</si>
  <si>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</si>
  <si>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</si>
  <si>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</si>
  <si>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</si>
  <si>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</si>
  <si>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</si>
  <si>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</si>
  <si>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</si>
  <si>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</si>
  <si>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</si>
  <si>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</si>
  <si>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</si>
  <si>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</si>
  <si>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</si>
  <si>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</si>
  <si>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</si>
  <si>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</si>
  <si>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</si>
  <si>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</si>
  <si>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</si>
  <si>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</si>
  <si>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</si>
  <si>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</si>
  <si>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</si>
  <si>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</si>
  <si>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</si>
  <si>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</si>
  <si>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</si>
  <si>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</si>
  <si>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</si>
  <si>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</si>
  <si>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</si>
  <si>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</si>
  <si>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</si>
  <si>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</si>
  <si>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</si>
  <si>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</si>
  <si>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</si>
  <si>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</si>
  <si>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</si>
  <si>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</si>
  <si>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</si>
  <si>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</si>
  <si>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</si>
  <si>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</si>
  <si>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</si>
  <si>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</si>
  <si>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</si>
  <si>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</si>
  <si>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</si>
  <si>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</si>
  <si>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</si>
  <si>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</si>
  <si>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</si>
  <si>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</si>
  <si>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</si>
  <si>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</si>
  <si>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</si>
  <si>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</si>
  <si>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</si>
  <si>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</si>
  <si>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</si>
  <si>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</si>
  <si>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</si>
  <si>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</si>
  <si>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</si>
  <si>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</si>
  <si>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</si>
  <si>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</si>
  <si>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</si>
  <si>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</si>
  <si>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</si>
  <si>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</si>
  <si>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</si>
  <si>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</si>
  <si>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</si>
  <si>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</si>
  <si>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</si>
  <si>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</si>
  <si>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</si>
  <si>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</si>
  <si>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</si>
  <si>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</si>
  <si>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</si>
  <si>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</si>
  <si>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</si>
  <si>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</si>
  <si>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</si>
  <si>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</si>
  <si>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</si>
  <si>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</si>
  <si>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</si>
  <si>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</si>
  <si>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</si>
  <si>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</si>
  <si>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</si>
  <si>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</si>
  <si>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</si>
  <si>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</si>
  <si>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</si>
  <si>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</si>
  <si>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</si>
  <si>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</si>
  <si>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</si>
  <si>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</si>
  <si>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</si>
  <si>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</si>
  <si>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</si>
  <si>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</si>
  <si>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</si>
  <si>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</si>
  <si>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</si>
  <si>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</si>
  <si>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</si>
  <si>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</si>
  <si>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</si>
  <si>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</si>
  <si>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</si>
  <si>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</si>
  <si>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</si>
  <si>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</si>
  <si>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</si>
  <si>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</si>
  <si>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</si>
  <si>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</si>
  <si>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</si>
  <si>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</si>
  <si>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</si>
  <si>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</si>
  <si>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</si>
  <si>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</si>
  <si>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</si>
  <si>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</si>
  <si>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</si>
  <si>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</si>
  <si>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</si>
  <si>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</si>
  <si>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</si>
  <si>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</si>
  <si>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</si>
  <si>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</si>
  <si>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</si>
  <si>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</si>
  <si>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</si>
  <si>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</si>
  <si>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</si>
  <si>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</si>
  <si>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</si>
  <si>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</si>
  <si>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</si>
  <si>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</si>
  <si>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</si>
  <si>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</si>
  <si>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</si>
  <si>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</si>
  <si>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</si>
  <si>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</si>
  <si>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</si>
  <si>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</si>
  <si>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</si>
  <si>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</si>
  <si>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</si>
  <si>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</si>
  <si>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</si>
  <si>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</si>
  <si>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</si>
  <si>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</si>
  <si>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</si>
  <si>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</si>
  <si>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</si>
  <si>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</si>
  <si>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</si>
  <si>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</si>
  <si>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</si>
  <si>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</si>
  <si>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</si>
  <si>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</si>
  <si>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</si>
  <si>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</si>
  <si>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</si>
  <si>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</si>
  <si>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</si>
  <si>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</si>
  <si>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</si>
  <si>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</si>
  <si>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</si>
  <si>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</si>
  <si>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</si>
  <si>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</si>
  <si>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</si>
  <si>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</si>
  <si>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</si>
  <si>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</si>
  <si>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</si>
  <si>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</si>
  <si>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</si>
  <si>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</si>
  <si>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</si>
  <si>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</si>
  <si>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</si>
  <si>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</si>
  <si>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</si>
  <si>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</si>
  <si>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</si>
  <si>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</si>
  <si>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</si>
  <si>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</si>
  <si>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</si>
  <si>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</si>
  <si>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</si>
  <si>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</si>
  <si>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</si>
  <si>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</si>
  <si>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</si>
  <si>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</si>
  <si>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</si>
  <si>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</si>
  <si>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</si>
  <si>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</si>
  <si>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</si>
  <si>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</si>
  <si>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</si>
  <si>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</si>
  <si>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</si>
  <si>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</si>
  <si>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</si>
  <si>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</si>
  <si>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</si>
  <si>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</si>
  <si>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</si>
  <si>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</si>
  <si>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</si>
  <si>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</si>
  <si>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</si>
  <si>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</si>
  <si>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</si>
  <si>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</si>
  <si>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</si>
  <si>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</si>
  <si>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</si>
  <si>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</si>
  <si>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</si>
  <si>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</si>
  <si>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</si>
  <si>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</si>
  <si>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</si>
  <si>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</si>
  <si>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</si>
  <si>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</si>
  <si>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</si>
  <si>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</si>
  <si>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</si>
  <si>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</si>
  <si>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</si>
  <si>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</si>
  <si>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</si>
  <si>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</si>
  <si>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</si>
  <si>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</si>
  <si>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</si>
  <si>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</si>
  <si>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</si>
  <si>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</si>
  <si>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</si>
  <si>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</si>
  <si>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</si>
  <si>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</si>
  <si>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</si>
  <si>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</si>
  <si>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</si>
  <si>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</si>
  <si>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</si>
  <si>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</si>
  <si>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</si>
  <si>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</si>
  <si>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</si>
  <si>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</si>
  <si>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</si>
  <si>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</si>
  <si>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</si>
  <si>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</si>
  <si>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</si>
  <si>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</si>
  <si>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</si>
  <si>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</si>
  <si>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</si>
  <si>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</si>
  <si>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</si>
  <si>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</si>
  <si>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</si>
  <si>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</si>
  <si>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</si>
  <si>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</si>
  <si>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</si>
  <si>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</si>
  <si>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</si>
  <si>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</si>
  <si>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</si>
  <si>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</si>
  <si>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</si>
  <si>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</si>
  <si>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</si>
  <si>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</si>
  <si>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</si>
  <si>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</si>
  <si>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</si>
  <si>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</si>
  <si>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</si>
  <si>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</si>
  <si>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</si>
  <si>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</si>
  <si>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</si>
  <si>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</si>
  <si>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</si>
  <si>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</si>
  <si>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</si>
  <si>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</si>
  <si>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</si>
  <si>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</si>
  <si>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</si>
  <si>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</si>
  <si>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</si>
  <si>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</si>
  <si>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</si>
  <si>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</si>
  <si>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</si>
  <si>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</si>
  <si>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</si>
  <si>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</si>
  <si>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</si>
  <si>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</si>
  <si>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</si>
  <si>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</si>
  <si>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</si>
  <si>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</si>
  <si>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</si>
  <si>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</si>
  <si>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</si>
  <si>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</si>
  <si>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</si>
  <si>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</si>
  <si>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</si>
  <si>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</si>
  <si>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</si>
  <si>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</si>
  <si>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</si>
  <si>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</si>
  <si>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</si>
  <si>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</si>
  <si>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</si>
  <si>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</si>
  <si>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</si>
  <si>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</si>
  <si>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</si>
  <si>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</si>
  <si>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</si>
  <si>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</si>
  <si>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</si>
  <si>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</si>
  <si>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</si>
  <si>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</si>
  <si>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</si>
  <si>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</si>
  <si>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</si>
  <si>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</si>
  <si>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</si>
  <si>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</si>
  <si>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</si>
  <si>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</si>
  <si>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</si>
  <si>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</si>
  <si>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</si>
  <si>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</si>
  <si>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</si>
  <si>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</si>
  <si>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</si>
  <si>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</si>
  <si>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</si>
  <si>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</si>
  <si>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</si>
  <si>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</si>
  <si>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</si>
  <si>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</si>
  <si>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</si>
  <si>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</si>
  <si>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</si>
  <si>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</si>
  <si>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</si>
  <si>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</si>
  <si>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</si>
  <si>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</si>
  <si>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</si>
  <si>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</si>
  <si>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</si>
  <si>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</si>
  <si>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</si>
  <si>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</si>
  <si>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</si>
  <si>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</si>
  <si>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</si>
  <si>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</si>
  <si>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</si>
  <si>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</si>
  <si>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</si>
  <si>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</si>
  <si>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</si>
  <si>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</si>
  <si>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</si>
  <si>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</si>
  <si>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</si>
  <si>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</si>
  <si>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</si>
  <si>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</si>
  <si>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</si>
  <si>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</si>
  <si>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</si>
  <si>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</si>
  <si>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</si>
  <si>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</si>
  <si>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</si>
  <si>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</si>
  <si>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</si>
  <si>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</si>
  <si>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</si>
  <si>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</si>
  <si>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</si>
  <si>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</si>
  <si>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</si>
  <si>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</si>
  <si>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</si>
  <si>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</si>
  <si>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</si>
  <si>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</si>
  <si>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</si>
  <si>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</si>
  <si>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</si>
  <si>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</si>
  <si>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</si>
  <si>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</si>
  <si>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</si>
  <si>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</si>
  <si>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</si>
  <si>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</si>
  <si>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</si>
  <si>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</si>
  <si>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</si>
  <si>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</si>
  <si>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</si>
  <si>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</si>
  <si>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</si>
  <si>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</si>
  <si>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</si>
  <si>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</si>
  <si>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</si>
  <si>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</si>
  <si>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</si>
  <si>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</si>
  <si>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</si>
  <si>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</si>
  <si>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</si>
  <si>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</si>
  <si>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</si>
  <si>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</si>
  <si>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</si>
  <si>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</si>
  <si>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</si>
  <si>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</si>
  <si>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</si>
  <si>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</si>
  <si>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</si>
  <si>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</si>
  <si>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</si>
  <si>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</si>
  <si>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</si>
  <si>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</si>
  <si>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</si>
  <si>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</si>
  <si>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</si>
  <si>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</si>
  <si>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</si>
  <si>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</si>
  <si>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</si>
  <si>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</si>
  <si>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</si>
  <si>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</si>
  <si>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</si>
  <si>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</si>
  <si>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</si>
  <si>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</si>
  <si>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</si>
  <si>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</si>
  <si>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</si>
  <si>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</si>
  <si>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</si>
  <si>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</si>
  <si>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</si>
  <si>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</si>
  <si>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</si>
  <si>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</si>
  <si>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</si>
  <si>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</si>
  <si>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</si>
  <si>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</si>
  <si>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</si>
  <si>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</si>
  <si>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</si>
  <si>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</si>
  <si>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</si>
  <si>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</si>
  <si>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</si>
  <si>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</si>
  <si>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</si>
  <si>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</si>
  <si>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</si>
  <si>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</si>
  <si>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</si>
  <si>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</si>
  <si>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</si>
  <si>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</si>
  <si>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</si>
  <si>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</si>
  <si>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</si>
  <si>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</si>
  <si>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</si>
  <si>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</si>
  <si>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</si>
  <si>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</si>
  <si>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</si>
  <si>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</si>
  <si>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</si>
  <si>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</si>
  <si>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</si>
  <si>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</si>
  <si>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</si>
  <si>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</si>
  <si>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</si>
  <si>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</si>
  <si>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</si>
  <si>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</si>
  <si>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</si>
  <si>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</si>
  <si>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</si>
  <si>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</si>
  <si>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</si>
  <si>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</si>
  <si>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</si>
  <si>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</si>
  <si>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</si>
  <si>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</si>
  <si>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</si>
  <si>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</si>
  <si>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</si>
  <si>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</si>
  <si>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</si>
  <si>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</si>
  <si>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</si>
  <si>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</si>
  <si>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</si>
  <si>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</si>
  <si>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</si>
  <si>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</si>
  <si>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</si>
  <si>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</si>
  <si>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</si>
  <si>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</si>
  <si>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</si>
  <si>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</si>
  <si>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</si>
  <si>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</si>
  <si>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</si>
  <si>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</si>
  <si>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</si>
  <si>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</si>
  <si>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</si>
  <si>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</si>
  <si>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</si>
  <si>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</si>
  <si>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</si>
  <si>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</si>
  <si>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</si>
  <si>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</si>
  <si>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</si>
  <si>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</si>
  <si>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</si>
  <si>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</si>
  <si>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</si>
  <si>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</si>
  <si>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</si>
  <si>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</si>
  <si>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</si>
  <si>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</si>
  <si>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</si>
  <si>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</si>
  <si>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</si>
  <si>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</si>
  <si>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</si>
  <si>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</si>
  <si>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</si>
  <si>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</si>
  <si>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</si>
  <si>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</si>
  <si>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</si>
  <si>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</si>
  <si>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</si>
  <si>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</si>
  <si>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</si>
  <si>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</si>
  <si>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</si>
  <si>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</si>
  <si>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</si>
  <si>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</si>
  <si>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</si>
  <si>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</si>
  <si>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</si>
  <si>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</si>
  <si>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</si>
  <si>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</si>
  <si>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</si>
  <si>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</si>
  <si>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</si>
  <si>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</si>
  <si>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</si>
  <si>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</si>
  <si>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</si>
  <si>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</si>
  <si>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</si>
  <si>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</si>
  <si>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</si>
  <si>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</si>
  <si>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</si>
  <si>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</si>
  <si>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</si>
  <si>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</si>
  <si>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</si>
  <si>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</si>
  <si>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</si>
  <si>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</si>
  <si>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</si>
  <si>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</si>
  <si>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</si>
  <si>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</si>
  <si>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</si>
  <si>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</si>
  <si>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</si>
  <si>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</si>
  <si>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</si>
  <si>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</si>
  <si>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</si>
  <si>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</si>
  <si>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</si>
  <si>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</si>
  <si>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</si>
  <si>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</si>
  <si>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</si>
  <si>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</si>
  <si>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</si>
  <si>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</si>
  <si>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</si>
  <si>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</si>
  <si>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</si>
  <si>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</si>
  <si>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</si>
  <si>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</si>
  <si>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</si>
  <si>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</si>
  <si>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</si>
  <si>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</si>
  <si>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</si>
  <si>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</si>
  <si>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</si>
  <si>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</si>
  <si>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</si>
  <si>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</si>
  <si>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</si>
  <si>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</si>
  <si>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</si>
  <si>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</si>
  <si>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</si>
  <si>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</si>
  <si>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</si>
  <si>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</si>
  <si>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</si>
  <si>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</si>
  <si>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</si>
  <si>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</si>
  <si>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</si>
  <si>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</si>
  <si>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</si>
  <si>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</si>
  <si>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</si>
  <si>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</si>
  <si>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</si>
  <si>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</si>
  <si>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</si>
  <si>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</si>
  <si>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</si>
  <si>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</si>
  <si>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</si>
  <si>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</si>
  <si>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</si>
  <si>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</si>
  <si>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</si>
  <si>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</si>
  <si>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</si>
  <si>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</si>
  <si>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</si>
  <si>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</si>
  <si>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</si>
  <si>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</si>
  <si>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</si>
  <si>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</si>
  <si>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</si>
  <si>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</si>
  <si>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</si>
  <si>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</si>
  <si>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</si>
  <si>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</si>
  <si>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</si>
  <si>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</si>
  <si>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</si>
  <si>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</si>
  <si>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</si>
  <si>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</si>
  <si>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</si>
  <si>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</si>
  <si>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</si>
  <si>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</si>
  <si>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</si>
  <si>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</si>
  <si>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</si>
  <si>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</si>
  <si>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</si>
  <si>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</si>
  <si>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</si>
  <si>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</si>
  <si>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</si>
  <si>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</si>
  <si>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</si>
  <si>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</si>
  <si>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</si>
  <si>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</si>
  <si>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</si>
  <si>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</si>
  <si>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</si>
  <si>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</si>
  <si>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</si>
  <si>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</si>
  <si>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</si>
  <si>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</si>
  <si>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</si>
  <si>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</si>
  <si>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</si>
  <si>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</si>
  <si>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</si>
  <si>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</si>
  <si>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</si>
  <si>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</si>
  <si>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</si>
  <si>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</si>
  <si>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</si>
  <si>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</si>
  <si>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</si>
  <si>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</si>
  <si>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</si>
  <si>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</si>
  <si>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</si>
  <si>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</si>
  <si>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</si>
  <si>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</si>
  <si>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</si>
  <si>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</si>
  <si>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</si>
  <si>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</si>
  <si>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</si>
  <si>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</si>
  <si>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</si>
  <si>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</si>
  <si>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</si>
  <si>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</si>
  <si>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</si>
  <si>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</si>
  <si>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</si>
  <si>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</si>
  <si>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</si>
  <si>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</si>
  <si>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</si>
  <si>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</si>
  <si>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</si>
  <si>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</si>
  <si>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</si>
  <si>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</si>
  <si>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</si>
  <si>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</si>
  <si>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</si>
  <si>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</si>
  <si>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</si>
  <si>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</si>
  <si>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</si>
  <si>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</si>
  <si>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</si>
  <si>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</si>
  <si>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</si>
  <si>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</si>
  <si>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</si>
  <si>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</si>
  <si>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</si>
  <si>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</si>
  <si>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</si>
  <si>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</si>
  <si>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</si>
  <si>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</si>
  <si>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</si>
  <si>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</si>
  <si>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</si>
  <si>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</si>
  <si>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</si>
  <si>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</si>
  <si>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</si>
  <si>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</si>
  <si>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</si>
  <si>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</si>
  <si>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</si>
  <si>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</si>
  <si>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</si>
  <si>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</si>
  <si>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</si>
  <si>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</si>
  <si>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</si>
  <si>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</si>
  <si>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</si>
  <si>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</si>
  <si>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</si>
  <si>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</si>
  <si>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</si>
  <si>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</si>
  <si>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</si>
  <si>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</si>
  <si>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</si>
  <si>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</si>
  <si>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</si>
  <si>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</si>
  <si>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</si>
  <si>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</si>
  <si>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</si>
  <si>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</si>
  <si>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</si>
  <si>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</si>
  <si>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</si>
  <si>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</si>
  <si>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</si>
  <si>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</si>
  <si>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</si>
  <si>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</si>
  <si>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</si>
  <si>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</si>
  <si>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</si>
  <si>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</si>
  <si>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</si>
  <si>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</si>
  <si>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</si>
  <si>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</si>
  <si>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</si>
  <si>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</si>
  <si>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</si>
  <si>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</si>
  <si>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</si>
  <si>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</si>
  <si>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</si>
  <si>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</si>
  <si>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</si>
  <si>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</si>
  <si>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</si>
  <si>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</si>
  <si>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</si>
  <si>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</si>
  <si>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</si>
  <si>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</si>
  <si>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</si>
  <si>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</si>
  <si>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</si>
  <si>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</si>
  <si>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</si>
  <si>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</si>
  <si>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</si>
  <si>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</si>
  <si>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</si>
  <si>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</si>
  <si>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</si>
  <si>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</si>
  <si>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</si>
  <si>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</si>
  <si>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</si>
  <si>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</si>
  <si>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</si>
  <si>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</si>
  <si>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</si>
  <si>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</si>
  <si>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</si>
  <si>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</si>
  <si>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</si>
  <si>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</si>
  <si>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</si>
  <si>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</si>
  <si>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</si>
  <si>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</si>
  <si>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</si>
  <si>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</si>
  <si>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</si>
  <si>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</si>
  <si>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</si>
  <si>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</si>
  <si>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</si>
  <si>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</si>
  <si>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</si>
  <si>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</si>
  <si>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</si>
  <si>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</si>
  <si>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</si>
  <si>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</si>
  <si>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</si>
  <si>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</si>
  <si>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</si>
  <si>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</si>
  <si>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</si>
  <si>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</si>
  <si>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</si>
  <si>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</si>
  <si>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</si>
  <si>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</si>
  <si>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</si>
  <si>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</si>
  <si>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</si>
  <si>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</si>
  <si>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</si>
  <si>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</si>
  <si>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</si>
  <si>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</si>
  <si>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</si>
  <si>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</si>
  <si>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</si>
  <si>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</si>
  <si>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</si>
  <si>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</si>
  <si>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</si>
  <si>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</si>
  <si>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</si>
  <si>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</si>
  <si>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</si>
  <si>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</si>
  <si>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</si>
  <si>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</si>
  <si>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</si>
  <si>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</si>
  <si>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</si>
  <si>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</si>
  <si>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</si>
  <si>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</si>
  <si>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</si>
  <si>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</si>
  <si>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</si>
  <si>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</si>
  <si>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</si>
  <si>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</si>
  <si>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</si>
  <si>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</si>
  <si>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</si>
  <si>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</si>
  <si>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</si>
  <si>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</si>
  <si>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</si>
  <si>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</si>
  <si>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</si>
  <si>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</si>
  <si>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</si>
  <si>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</si>
  <si>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</si>
  <si>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</si>
  <si>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</si>
  <si>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</si>
  <si>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</si>
  <si>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</si>
  <si>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</si>
  <si>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</si>
  <si>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</si>
  <si>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</si>
  <si>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</si>
  <si>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</si>
  <si>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</si>
  <si>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</si>
  <si>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</si>
  <si>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</si>
  <si>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</si>
  <si>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</si>
  <si>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</si>
  <si>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</si>
  <si>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</si>
  <si>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</si>
  <si>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</si>
  <si>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</si>
  <si>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</si>
  <si>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</si>
  <si>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</si>
  <si>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</si>
  <si>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</si>
  <si>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</si>
  <si>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</si>
  <si>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</si>
  <si>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</si>
  <si>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</si>
  <si>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</si>
  <si>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</si>
  <si>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</si>
  <si>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</si>
  <si>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</si>
  <si>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</si>
  <si>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</si>
  <si>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</si>
  <si>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</si>
  <si>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</si>
  <si>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</si>
  <si>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</si>
  <si>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</si>
  <si>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</si>
  <si>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</si>
  <si>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</si>
  <si>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</si>
  <si>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</si>
  <si>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</si>
  <si>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</si>
  <si>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</si>
  <si>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</si>
  <si>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</si>
  <si>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</si>
  <si>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</si>
  <si>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</si>
  <si>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</si>
  <si>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</si>
  <si>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</si>
  <si>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</si>
  <si>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</si>
  <si>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</si>
  <si>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</si>
  <si>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</si>
  <si>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</si>
  <si>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</si>
  <si>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</si>
  <si>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</si>
  <si>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</si>
  <si>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</si>
  <si>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</si>
  <si>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</si>
  <si>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</si>
  <si>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</si>
  <si>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</si>
  <si>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</si>
  <si>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</si>
  <si>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</si>
  <si>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</si>
  <si>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</si>
  <si>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</si>
  <si>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</si>
  <si>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</si>
  <si>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</si>
  <si>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</si>
  <si>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</si>
  <si>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</si>
  <si>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</si>
  <si>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</si>
  <si>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</si>
  <si>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</si>
  <si>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</si>
  <si>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</si>
  <si>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</si>
  <si>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</si>
  <si>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</si>
  <si>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</si>
  <si>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</si>
  <si>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</si>
  <si>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</si>
  <si>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</si>
  <si>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</si>
  <si>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</si>
  <si>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</si>
  <si>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</si>
  <si>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</si>
  <si>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</si>
  <si>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</si>
  <si>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</si>
  <si>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</si>
  <si>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</si>
  <si>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</si>
  <si>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</si>
  <si>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</si>
  <si>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</si>
  <si>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</si>
  <si>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</si>
  <si>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</si>
  <si>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</si>
  <si>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</si>
  <si>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</si>
  <si>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</si>
  <si>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</si>
  <si>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</si>
  <si>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</si>
  <si>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</si>
  <si>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</si>
  <si>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</si>
  <si>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</si>
  <si>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</si>
  <si>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</si>
  <si>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</si>
  <si>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</si>
  <si>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</si>
  <si>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</si>
  <si>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</si>
  <si>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</si>
  <si>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</si>
  <si>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</si>
  <si>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</si>
  <si>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</si>
  <si>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</si>
  <si>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</si>
  <si>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</si>
  <si>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</si>
  <si>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</si>
  <si>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</si>
  <si>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</si>
  <si>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</si>
  <si>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</si>
  <si>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</si>
  <si>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</si>
  <si>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</si>
  <si>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</si>
  <si>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</si>
  <si>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</si>
  <si>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</si>
  <si>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</si>
  <si>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</si>
  <si>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</si>
  <si>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</si>
  <si>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</si>
  <si>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</si>
  <si>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</si>
  <si>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</si>
  <si>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</si>
  <si>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</si>
  <si>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</si>
  <si>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</si>
  <si>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</si>
  <si>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</si>
  <si>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</si>
  <si>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</si>
  <si>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</si>
  <si>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</si>
  <si>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</si>
  <si>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</si>
  <si>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</si>
  <si>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</si>
  <si>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</si>
  <si>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</si>
  <si>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</si>
  <si>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</si>
  <si>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</si>
  <si>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</si>
  <si>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</si>
  <si>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</si>
  <si>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</si>
  <si>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</si>
  <si>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</si>
  <si>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</si>
  <si>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</si>
  <si>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</si>
  <si>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</si>
  <si>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</si>
  <si>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</si>
  <si>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</si>
  <si>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</si>
  <si>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</si>
  <si>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</si>
  <si>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</si>
  <si>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</si>
  <si>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</si>
  <si>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</si>
  <si>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</si>
  <si>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</si>
  <si>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</si>
  <si>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</si>
  <si>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</si>
  <si>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</si>
  <si>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</si>
  <si>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</si>
  <si>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</si>
  <si>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</si>
  <si>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</si>
  <si>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</si>
  <si>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</si>
  <si>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</si>
  <si>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</si>
  <si>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</si>
  <si>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</si>
  <si>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</si>
  <si>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</si>
  <si>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</si>
  <si>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</si>
  <si>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</si>
  <si>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</si>
  <si>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</si>
  <si>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</si>
  <si>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</si>
  <si>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</si>
  <si>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</si>
  <si>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</si>
  <si>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</si>
  <si>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</si>
  <si>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</si>
  <si>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</si>
  <si>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</si>
  <si>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</si>
  <si>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</si>
  <si>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</si>
  <si>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</si>
  <si>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</si>
  <si>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</si>
  <si>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</si>
  <si>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</si>
  <si>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</si>
  <si>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</si>
  <si>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</si>
  <si>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</si>
  <si>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</si>
  <si>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</si>
  <si>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</si>
  <si>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</si>
  <si>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</si>
  <si>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</si>
  <si>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</si>
  <si>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</si>
  <si>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</si>
  <si>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</si>
  <si>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</si>
  <si>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</si>
  <si>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</si>
  <si>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</si>
  <si>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</si>
  <si>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</si>
  <si>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</si>
  <si>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</si>
  <si>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</si>
  <si>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</si>
  <si>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</si>
  <si>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</si>
  <si>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</si>
  <si>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</si>
  <si>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</si>
  <si>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</si>
  <si>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</si>
  <si>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</si>
  <si>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</si>
  <si>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</si>
  <si>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</si>
  <si>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</si>
  <si>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</si>
  <si>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</si>
  <si>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</si>
  <si>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</si>
  <si>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</si>
  <si>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</si>
  <si>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</si>
  <si>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</si>
  <si>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</si>
  <si>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</si>
  <si>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</si>
  <si>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</si>
  <si>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</si>
  <si>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</si>
  <si>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</si>
  <si>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</si>
  <si>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</si>
  <si>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</si>
  <si>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</si>
  <si>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</si>
  <si>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</si>
  <si>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</si>
  <si>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</si>
  <si>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</si>
  <si>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</si>
  <si>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</si>
  <si>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</si>
  <si>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</si>
  <si>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</si>
  <si>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</si>
  <si>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</si>
  <si>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</si>
  <si>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</si>
  <si>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</si>
  <si>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</si>
  <si>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</si>
  <si>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</si>
  <si>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</si>
  <si>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</si>
  <si>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</si>
  <si>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</si>
  <si>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</si>
  <si>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</si>
  <si>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</si>
  <si>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</si>
  <si>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</si>
  <si>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</si>
  <si>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</si>
  <si>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</si>
  <si>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</si>
  <si>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</si>
  <si>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</si>
  <si>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</si>
  <si>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</si>
  <si>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</si>
  <si>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</si>
  <si>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</si>
  <si>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</si>
  <si>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</si>
  <si>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</si>
  <si>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</si>
  <si>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</si>
  <si>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</si>
  <si>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</si>
  <si>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</si>
  <si>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</si>
  <si>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</si>
  <si>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</si>
  <si>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</si>
  <si>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</si>
  <si>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</si>
  <si>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</si>
  <si>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</si>
  <si>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</si>
  <si>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</si>
  <si>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</si>
  <si>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</si>
  <si>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</si>
  <si>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</si>
  <si>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</si>
  <si>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</si>
  <si>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</si>
  <si>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</si>
  <si>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</si>
  <si>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</si>
  <si>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</si>
  <si>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</si>
  <si>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</si>
  <si>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</si>
  <si>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</si>
  <si>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</si>
  <si>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</si>
  <si>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</si>
  <si>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</si>
  <si>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</si>
  <si>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</si>
  <si>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</si>
  <si>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</si>
  <si>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</si>
  <si>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</si>
  <si>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</si>
  <si>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</si>
  <si>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</si>
  <si>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</si>
  <si>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</si>
  <si>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</si>
  <si>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</si>
  <si>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</si>
  <si>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</si>
  <si>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</si>
  <si>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</si>
  <si>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</si>
  <si>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</si>
  <si>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</si>
  <si>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</si>
  <si>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</si>
  <si>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</si>
  <si>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</si>
  <si>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</si>
  <si>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</si>
  <si>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</si>
  <si>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</si>
  <si>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</si>
  <si>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</si>
  <si>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</si>
  <si>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</si>
  <si>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</si>
  <si>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</si>
  <si>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</si>
  <si>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</si>
  <si>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</si>
  <si>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</si>
  <si>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</si>
  <si>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</si>
  <si>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</si>
  <si>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</si>
  <si>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</si>
  <si>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</si>
  <si>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</si>
  <si>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</si>
  <si>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</si>
  <si>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</si>
  <si>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</si>
  <si>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</si>
  <si>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</si>
  <si>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</si>
  <si>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</si>
  <si>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</si>
  <si>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</si>
  <si>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</si>
  <si>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</si>
  <si>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</si>
  <si>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</si>
  <si>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</si>
  <si>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</si>
  <si>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</si>
  <si>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</si>
  <si>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</si>
  <si>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</si>
  <si>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</si>
  <si>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</si>
  <si>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</si>
  <si>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</si>
  <si>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</si>
  <si>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</si>
  <si>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</si>
  <si>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</si>
  <si>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</si>
  <si>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</si>
  <si>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</si>
  <si>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</si>
  <si>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</si>
  <si>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</si>
  <si>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</si>
  <si>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</si>
  <si>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</si>
  <si>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</si>
  <si>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</si>
  <si>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</si>
  <si>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</si>
  <si>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</si>
  <si>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</si>
  <si>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</si>
  <si>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</si>
  <si>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</si>
  <si>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</si>
  <si>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</si>
  <si>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</si>
  <si>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</si>
  <si>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</si>
  <si>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</si>
  <si>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</si>
  <si>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</si>
  <si>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</si>
  <si>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</si>
  <si>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</si>
  <si>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</si>
  <si>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</si>
  <si>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</si>
  <si>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</si>
  <si>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</si>
  <si>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</si>
  <si>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</si>
  <si>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</si>
  <si>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</si>
  <si>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</si>
  <si>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</si>
  <si>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</si>
  <si>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</si>
  <si>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</si>
  <si>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</si>
  <si>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</si>
  <si>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</si>
  <si>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</si>
  <si>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</si>
  <si>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</si>
  <si>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</si>
  <si>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</si>
  <si>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</si>
  <si>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</si>
  <si>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</si>
  <si>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</si>
  <si>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</si>
  <si>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</si>
  <si>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</si>
  <si>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</si>
  <si>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</si>
  <si>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</si>
  <si>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</si>
  <si>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</si>
  <si>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</si>
  <si>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</si>
  <si>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</si>
  <si>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</si>
  <si>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</si>
  <si>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</si>
  <si>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</si>
  <si>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</si>
  <si>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</si>
  <si>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</si>
  <si>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</si>
  <si>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</si>
  <si>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</si>
  <si>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</si>
  <si>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</si>
  <si>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</si>
  <si>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</si>
  <si>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</si>
  <si>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</si>
  <si>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</si>
  <si>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</si>
  <si>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</si>
  <si>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</si>
  <si>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</si>
  <si>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</si>
  <si>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</si>
  <si>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</si>
  <si>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</si>
  <si>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</si>
  <si>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</si>
  <si>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</si>
  <si>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</si>
  <si>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</si>
  <si>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</si>
  <si>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</si>
  <si>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</si>
  <si>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</si>
  <si>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</si>
  <si>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</si>
  <si>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</si>
  <si>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</si>
  <si>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</si>
  <si>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</si>
  <si>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</si>
  <si>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</si>
  <si>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</si>
  <si>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</si>
  <si>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</si>
  <si>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</si>
  <si>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</si>
  <si>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</si>
  <si>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</si>
  <si>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</si>
  <si>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</si>
  <si>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</si>
  <si>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</si>
  <si>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</si>
  <si>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</si>
  <si>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</si>
  <si>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</si>
  <si>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</si>
  <si>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</si>
  <si>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</si>
  <si>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</si>
  <si>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</si>
  <si>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</si>
  <si>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</si>
  <si>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</si>
  <si>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</si>
  <si>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</si>
  <si>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</si>
  <si>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</si>
  <si>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</si>
  <si>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</si>
  <si>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</si>
  <si>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</si>
  <si>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</si>
  <si>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</si>
  <si>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</si>
  <si>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</si>
  <si>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</si>
  <si>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</si>
  <si>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</si>
  <si>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</si>
  <si>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</si>
  <si>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</si>
  <si>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</si>
  <si>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</si>
  <si>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</si>
  <si>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</si>
  <si>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</si>
  <si>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</si>
  <si>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</si>
  <si>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</si>
  <si>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</si>
  <si>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</si>
  <si>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</si>
  <si>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</si>
  <si>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</si>
  <si>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</si>
  <si>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</si>
  <si>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</si>
  <si>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</si>
  <si>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</si>
  <si>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</si>
  <si>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</si>
  <si>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</si>
  <si>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</si>
  <si>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</si>
  <si>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</si>
  <si>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</si>
  <si>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</si>
  <si>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</si>
  <si>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</si>
  <si>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</si>
  <si>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</si>
  <si>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</si>
  <si>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</si>
  <si>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</si>
  <si>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</si>
  <si>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</si>
  <si>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</si>
  <si>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</si>
  <si>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</si>
  <si>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</si>
  <si>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</si>
  <si>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</si>
  <si>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</si>
  <si>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</si>
  <si>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</si>
  <si>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</si>
  <si>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</si>
  <si>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</si>
  <si>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</si>
  <si>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</si>
  <si>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</si>
  <si>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</si>
  <si>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</si>
  <si>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</si>
  <si>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</si>
  <si>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</si>
  <si>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</si>
  <si>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</si>
  <si>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</si>
  <si>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</si>
  <si>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</si>
  <si>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</si>
  <si>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</si>
  <si>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</si>
  <si>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</si>
  <si>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</si>
  <si>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</si>
  <si>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</si>
  <si>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</si>
  <si>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</si>
  <si>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</si>
  <si>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</si>
  <si>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</si>
  <si>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</si>
  <si>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</si>
  <si>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</si>
  <si>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</si>
  <si>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</si>
  <si>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</si>
  <si>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</si>
  <si>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</si>
  <si>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</si>
  <si>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</si>
  <si>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</si>
  <si>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</si>
  <si>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</si>
  <si>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</si>
  <si>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</si>
  <si>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</si>
  <si>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</si>
  <si>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</si>
  <si>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</si>
  <si>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</si>
  <si>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</si>
  <si>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</si>
  <si>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</si>
  <si>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</si>
  <si>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</si>
  <si>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</si>
  <si>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</si>
  <si>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</si>
  <si>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</si>
  <si>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</si>
  <si>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</si>
  <si>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</si>
  <si>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</si>
  <si>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</si>
  <si>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</si>
  <si>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</si>
  <si>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</si>
  <si>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</si>
  <si>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</si>
  <si>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</si>
  <si>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</si>
  <si>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</si>
  <si>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</si>
  <si>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</si>
  <si>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</si>
  <si>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</si>
  <si>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</si>
  <si>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</si>
  <si>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</si>
  <si>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</si>
  <si>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</si>
  <si>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</si>
  <si>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</si>
  <si>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</si>
  <si>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</si>
  <si>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</si>
  <si>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</si>
  <si>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</si>
  <si>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</si>
  <si>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</si>
  <si>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</si>
  <si>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</si>
  <si>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</si>
  <si>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</si>
  <si>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</si>
  <si>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</si>
  <si>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</si>
  <si>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</si>
  <si>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</si>
  <si>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</si>
  <si>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</si>
  <si>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</si>
  <si>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</si>
  <si>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</si>
  <si>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</si>
  <si>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</si>
  <si>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</si>
  <si>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</si>
  <si>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</si>
  <si>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</si>
  <si>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</si>
  <si>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</si>
  <si>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</si>
  <si>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</si>
  <si>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</si>
  <si>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</si>
  <si>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</si>
  <si>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</si>
  <si>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</si>
  <si>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</si>
  <si>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</si>
  <si>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</si>
  <si>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</si>
  <si>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</si>
  <si>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</si>
  <si>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</si>
  <si>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</si>
  <si>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</si>
  <si>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</si>
  <si>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</si>
  <si>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</si>
  <si>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</si>
  <si>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</si>
  <si>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</si>
  <si>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</si>
  <si>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</si>
  <si>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</si>
  <si>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</si>
  <si>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</si>
  <si>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</si>
  <si>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</si>
  <si>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</si>
  <si>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</si>
  <si>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</si>
  <si>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</si>
  <si>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</si>
  <si>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</si>
  <si>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</si>
  <si>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</si>
  <si>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</si>
  <si>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</si>
  <si>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</si>
  <si>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</si>
  <si>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</si>
  <si>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</si>
  <si>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</si>
  <si>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</si>
  <si>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</si>
  <si>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</si>
  <si>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</si>
  <si>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</si>
  <si>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</si>
  <si>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</si>
  <si>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</si>
  <si>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</si>
  <si>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</si>
  <si>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</si>
  <si>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</si>
  <si>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</si>
  <si>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</si>
  <si>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</si>
  <si>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</si>
  <si>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</si>
  <si>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</si>
  <si>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</si>
  <si>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</si>
  <si>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</si>
  <si>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</si>
  <si>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</si>
  <si>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</si>
  <si>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</si>
  <si>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</si>
  <si>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</si>
  <si>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</si>
  <si>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</si>
  <si>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</si>
  <si>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</si>
  <si>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</si>
  <si>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</si>
  <si>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</si>
  <si>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</si>
  <si>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</si>
  <si>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</si>
  <si>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</si>
  <si>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</si>
  <si>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</si>
  <si>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</si>
  <si>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</si>
  <si>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</si>
  <si>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</si>
  <si>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</si>
  <si>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</si>
  <si>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</si>
  <si>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</si>
  <si>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</si>
  <si>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</si>
  <si>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</si>
  <si>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</si>
  <si>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</si>
  <si>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</si>
  <si>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</si>
  <si>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</si>
  <si>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</si>
  <si>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</si>
  <si>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</si>
  <si>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</si>
  <si>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</si>
  <si>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</si>
  <si>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</si>
  <si>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</si>
  <si>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</si>
  <si>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</si>
  <si>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</si>
  <si>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</si>
  <si>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</si>
  <si>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</si>
  <si>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</si>
  <si>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</si>
  <si>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</si>
  <si>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</si>
  <si>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</si>
  <si>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</si>
  <si>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</si>
  <si>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</si>
  <si>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</si>
  <si>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</si>
  <si>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</si>
  <si>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</si>
  <si>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</si>
  <si>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</si>
  <si>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</si>
  <si>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</si>
  <si>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</si>
  <si>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</si>
  <si>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</si>
  <si>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</si>
  <si>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</si>
  <si>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</si>
  <si>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</si>
  <si>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</si>
  <si>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</si>
  <si>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</si>
  <si>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</si>
  <si>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</si>
  <si>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</si>
  <si>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</si>
  <si>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</si>
  <si>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</si>
  <si>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</si>
  <si>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</si>
  <si>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</si>
  <si>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</si>
  <si>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</si>
  <si>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</si>
  <si>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</si>
  <si>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</si>
  <si>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</si>
  <si>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</si>
  <si>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</si>
  <si>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</si>
  <si>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</si>
  <si>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</si>
  <si>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</si>
  <si>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</si>
  <si>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</si>
  <si>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</si>
  <si>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</si>
  <si>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</si>
  <si>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</si>
  <si>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</si>
  <si>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</si>
  <si>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</si>
  <si>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</si>
  <si>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</si>
  <si>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</si>
  <si>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</si>
  <si>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</si>
  <si>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</si>
  <si>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</si>
  <si>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</si>
  <si>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</si>
  <si>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</si>
  <si>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</si>
  <si>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</si>
  <si>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</si>
  <si>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</si>
  <si>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</si>
  <si>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</si>
  <si>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</si>
  <si>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</si>
  <si>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</si>
  <si>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</si>
  <si>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</si>
  <si>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</si>
  <si>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</si>
  <si>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</si>
  <si>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</si>
  <si>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</si>
  <si>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</si>
  <si>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</si>
  <si>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</si>
  <si>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</si>
  <si>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</si>
  <si>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</si>
  <si>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</si>
  <si>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</si>
  <si>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</si>
  <si>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</si>
  <si>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</si>
  <si>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</si>
  <si>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</si>
  <si>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</si>
  <si>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</si>
  <si>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</si>
  <si>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</si>
  <si>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</si>
  <si>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</si>
  <si>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</si>
  <si>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</si>
  <si>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</si>
  <si>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</si>
  <si>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</si>
  <si>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</si>
  <si>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</si>
  <si>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</si>
  <si>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</si>
  <si>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</si>
  <si>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</si>
  <si>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</si>
  <si>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</si>
  <si>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</si>
  <si>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</si>
  <si>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</si>
  <si>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</si>
  <si>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</si>
  <si>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</si>
  <si>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</si>
  <si>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</si>
  <si>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</si>
  <si>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</si>
  <si>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</si>
  <si>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</si>
  <si>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</si>
  <si>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</si>
  <si>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</si>
  <si>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</si>
  <si>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</si>
  <si>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</si>
  <si>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</si>
  <si>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</si>
  <si>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</si>
  <si>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</si>
  <si>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</si>
  <si>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</si>
  <si>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</si>
  <si>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</si>
  <si>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</si>
  <si>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</si>
  <si>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</si>
  <si>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</si>
  <si>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</si>
  <si>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</si>
  <si>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</si>
  <si>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</si>
  <si>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</si>
  <si>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</si>
  <si>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</si>
  <si>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</si>
  <si>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</si>
  <si>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</si>
  <si>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</si>
  <si>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</si>
  <si>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</si>
  <si>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</si>
  <si>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</si>
  <si>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</si>
  <si>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</si>
  <si>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</si>
  <si>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</si>
  <si>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</si>
  <si>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</si>
  <si>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</si>
  <si>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</si>
  <si>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</si>
  <si>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</si>
  <si>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</si>
  <si>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</si>
  <si>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</si>
  <si>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</si>
  <si>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</si>
  <si>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</si>
  <si>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</si>
  <si>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</si>
  <si>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</si>
  <si>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</si>
  <si>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</si>
  <si>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</si>
  <si>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</si>
  <si>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</si>
  <si>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</si>
  <si>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</si>
  <si>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</si>
  <si>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</si>
  <si>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</si>
  <si>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</si>
  <si>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</si>
  <si>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</si>
  <si>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</si>
  <si>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</si>
  <si>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</si>
  <si>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</si>
  <si>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</si>
  <si>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</si>
  <si>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</si>
  <si>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</si>
  <si>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</si>
  <si>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</si>
  <si>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</si>
  <si>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</si>
  <si>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</si>
  <si>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</si>
  <si>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</si>
  <si>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</si>
  <si>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</si>
  <si>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</si>
  <si>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</si>
  <si>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</si>
  <si>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</si>
  <si>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</si>
  <si>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</si>
  <si>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</si>
  <si>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</si>
  <si>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</si>
  <si>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</si>
  <si>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</si>
  <si>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</si>
  <si>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</si>
  <si>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</si>
  <si>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</si>
  <si>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</si>
  <si>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</si>
  <si>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</si>
  <si>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</si>
  <si>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</si>
  <si>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</si>
  <si>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</si>
  <si>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</si>
  <si>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</si>
  <si>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</si>
  <si>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</si>
  <si>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</si>
  <si>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</si>
  <si>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</si>
  <si>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</si>
  <si>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</si>
  <si>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</si>
  <si>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</si>
  <si>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</si>
  <si>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</si>
  <si>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</si>
  <si>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</si>
  <si>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</si>
  <si>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</si>
  <si>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</si>
  <si>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</si>
  <si>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</si>
  <si>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</si>
  <si>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</si>
  <si>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</si>
  <si>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</si>
  <si>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</si>
  <si>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</si>
  <si>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</si>
  <si>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</si>
  <si>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</si>
  <si>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</si>
  <si>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</si>
  <si>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</si>
  <si>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</si>
  <si>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</si>
  <si>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</si>
  <si>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</si>
  <si>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</si>
  <si>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</si>
  <si>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</si>
  <si>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</si>
  <si>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</si>
  <si>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</si>
  <si>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</si>
  <si>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</si>
  <si>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</si>
  <si>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</si>
  <si>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</si>
  <si>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</si>
  <si>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</si>
  <si>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</si>
  <si>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</si>
  <si>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</si>
  <si>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</si>
  <si>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</si>
  <si>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</si>
  <si>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</si>
  <si>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</si>
  <si>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</si>
  <si>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</si>
  <si>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</si>
  <si>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</si>
  <si>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</si>
  <si>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</si>
  <si>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</si>
  <si>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</si>
  <si>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</si>
  <si>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</si>
  <si>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</si>
  <si>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</si>
  <si>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</si>
  <si>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</si>
  <si>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</si>
  <si>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</si>
  <si>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</si>
  <si>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</si>
  <si>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</si>
  <si>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</si>
  <si>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</si>
  <si>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</si>
  <si>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</si>
  <si>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</si>
  <si>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</si>
  <si>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</si>
  <si>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</si>
  <si>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</si>
  <si>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</si>
  <si>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</si>
  <si>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</si>
  <si>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</si>
  <si>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</si>
  <si>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</si>
  <si>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</si>
  <si>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</si>
  <si>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</si>
  <si>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</si>
  <si>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</si>
  <si>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</si>
  <si>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</si>
  <si>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</si>
  <si>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</si>
  <si>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</si>
  <si>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</si>
  <si>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</si>
  <si>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</si>
  <si>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</si>
  <si>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</si>
  <si>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</si>
  <si>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</si>
  <si>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</si>
  <si>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</si>
  <si>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</si>
  <si>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</si>
  <si>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</si>
  <si>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</si>
  <si>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</si>
  <si>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</si>
  <si>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</si>
  <si>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</si>
  <si>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</si>
  <si>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</si>
  <si>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</si>
  <si>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</si>
  <si>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</si>
  <si>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</si>
  <si>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</si>
  <si>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</si>
  <si>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</si>
  <si>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</si>
  <si>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</si>
  <si>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</si>
  <si>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</si>
  <si>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</si>
  <si>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</si>
  <si>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</si>
  <si>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</si>
  <si>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</si>
  <si>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</si>
  <si>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</si>
  <si>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</si>
  <si>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</si>
  <si>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</si>
  <si>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</si>
  <si>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</si>
  <si>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</si>
  <si>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</si>
  <si>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</si>
  <si>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</si>
  <si>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</si>
  <si>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</si>
  <si>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</si>
  <si>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</si>
  <si>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</si>
  <si>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</si>
  <si>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</si>
  <si>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</si>
  <si>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</si>
  <si>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</si>
  <si>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</si>
  <si>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</si>
  <si>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</si>
  <si>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</si>
  <si>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</si>
  <si>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</si>
  <si>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</si>
  <si>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</si>
  <si>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</si>
  <si>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</si>
  <si>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</si>
  <si>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</si>
  <si>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</si>
  <si>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</si>
  <si>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</si>
  <si>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</si>
  <si>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</si>
  <si>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</si>
  <si>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</si>
  <si>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</si>
  <si>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</si>
  <si>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</si>
  <si>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</si>
  <si>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</si>
  <si>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</si>
  <si>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</si>
  <si>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</si>
  <si>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</si>
  <si>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</si>
  <si>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</si>
  <si>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</si>
  <si>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</si>
  <si>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</si>
  <si>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</si>
  <si>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</si>
  <si>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</si>
  <si>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</si>
  <si>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</si>
  <si>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</si>
  <si>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</si>
  <si>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</si>
  <si>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</si>
  <si>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</si>
  <si>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</si>
  <si>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</si>
  <si>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</si>
  <si>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</si>
  <si>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</si>
  <si>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</si>
  <si>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</si>
  <si>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</si>
  <si>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</si>
  <si>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</si>
  <si>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</si>
  <si>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</si>
  <si>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</si>
  <si>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</si>
  <si>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</si>
  <si>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</si>
  <si>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</si>
  <si>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</si>
  <si>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</si>
  <si>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</si>
  <si>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</si>
  <si>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</si>
  <si>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</si>
  <si>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</si>
  <si>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</si>
  <si>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</si>
  <si>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</si>
  <si>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</si>
  <si>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</si>
  <si>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</si>
  <si>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</si>
  <si>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</si>
  <si>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</si>
  <si>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</si>
  <si>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</si>
  <si>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</si>
  <si>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</si>
  <si>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</si>
  <si>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</si>
  <si>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</si>
  <si>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</si>
  <si>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</si>
  <si>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</si>
  <si>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</si>
  <si>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</si>
  <si>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</si>
  <si>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</si>
  <si>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</si>
  <si>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</si>
  <si>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</si>
  <si>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</si>
  <si>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</si>
  <si>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</si>
  <si>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</si>
  <si>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</si>
  <si>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</si>
  <si>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</si>
  <si>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</si>
  <si>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</si>
  <si>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</si>
  <si>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</si>
  <si>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</si>
  <si>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</si>
  <si>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</si>
  <si>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</si>
  <si>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</si>
  <si>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</si>
  <si>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</si>
  <si>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</si>
  <si>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</si>
  <si>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</si>
  <si>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</si>
  <si>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</si>
  <si>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</si>
  <si>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</si>
  <si>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</si>
  <si>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</si>
  <si>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</si>
  <si>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</si>
  <si>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</si>
  <si>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</si>
  <si>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</si>
  <si>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</si>
  <si>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</si>
  <si>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</si>
  <si>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</si>
  <si>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</si>
  <si>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</si>
  <si>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</si>
  <si>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</si>
  <si>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</si>
  <si>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</si>
  <si>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</si>
  <si>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</si>
  <si>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</si>
  <si>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</si>
  <si>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</si>
  <si>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</si>
  <si>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</si>
  <si>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</si>
  <si>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</si>
  <si>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</si>
  <si>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</si>
  <si>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</si>
  <si>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</si>
  <si>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</si>
  <si>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</si>
  <si>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</si>
  <si>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</si>
  <si>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</si>
  <si>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</si>
  <si>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</si>
  <si>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</si>
  <si>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</si>
  <si>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</si>
  <si>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</si>
  <si>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</si>
  <si>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</si>
  <si>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</si>
  <si>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</si>
  <si>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</si>
  <si>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</si>
  <si>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</si>
  <si>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</si>
  <si>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</si>
  <si>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</si>
  <si>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</si>
  <si>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</si>
  <si>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</si>
  <si>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</si>
  <si>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</si>
  <si>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</si>
  <si>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</si>
  <si>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</si>
  <si>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</si>
  <si>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</si>
  <si>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</si>
  <si>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</si>
  <si>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</si>
  <si>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</si>
  <si>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</si>
  <si>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</si>
  <si>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</si>
  <si>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</si>
  <si>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</si>
  <si>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</si>
  <si>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</si>
  <si>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</si>
  <si>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</si>
  <si>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</si>
  <si>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</si>
  <si>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</si>
  <si>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</si>
  <si>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</si>
  <si>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</si>
  <si>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</si>
  <si>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</si>
  <si>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</si>
  <si>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</si>
  <si>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</si>
  <si>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</si>
  <si>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</si>
  <si>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</si>
  <si>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</si>
  <si>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</si>
  <si>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</si>
  <si>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</si>
  <si>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</si>
  <si>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</si>
  <si>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</si>
  <si>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</si>
  <si>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</si>
  <si>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</si>
  <si>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</si>
  <si>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</si>
  <si>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</si>
  <si>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</si>
  <si>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</si>
  <si>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</si>
  <si>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</si>
  <si>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</si>
  <si>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</si>
  <si>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</si>
  <si>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</si>
  <si>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</si>
  <si>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</si>
  <si>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</si>
  <si>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</si>
  <si>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</si>
  <si>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</si>
  <si>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</si>
  <si>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</si>
  <si>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</si>
  <si>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</si>
  <si>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</si>
  <si>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</si>
  <si>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</si>
  <si>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</si>
  <si>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</si>
  <si>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</si>
  <si>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</si>
  <si>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</si>
  <si>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</si>
  <si>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</si>
  <si>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</si>
  <si>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</si>
  <si>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</si>
  <si>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</si>
  <si>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</si>
  <si>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</si>
  <si>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</si>
  <si>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</si>
  <si>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</si>
  <si>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</si>
  <si>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</si>
  <si>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</si>
  <si>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</si>
  <si>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</si>
  <si>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</si>
  <si>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</si>
  <si>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</si>
  <si>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</si>
  <si>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</si>
  <si>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</si>
  <si>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</si>
  <si>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</si>
  <si>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</si>
  <si>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</si>
  <si>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</si>
  <si>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</si>
  <si>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</si>
  <si>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</si>
  <si>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</si>
  <si>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</si>
  <si>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</si>
  <si>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</si>
  <si>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</si>
  <si>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</si>
  <si>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</si>
  <si>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</si>
  <si>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</si>
  <si>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</si>
  <si>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</si>
  <si>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</si>
  <si>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</si>
  <si>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</si>
  <si>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</si>
  <si>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</si>
  <si>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</si>
  <si>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</si>
  <si>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</si>
  <si>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</si>
  <si>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</si>
  <si>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</si>
  <si>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</si>
  <si>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</si>
  <si>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</si>
  <si>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</si>
  <si>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</si>
  <si>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</si>
  <si>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</si>
  <si>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</si>
  <si>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</si>
  <si>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</si>
  <si>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</si>
  <si>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</si>
  <si>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</si>
  <si>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</si>
  <si>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</si>
  <si>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</si>
  <si>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</si>
  <si>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</si>
  <si>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</si>
  <si>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</si>
  <si>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</si>
  <si>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</si>
  <si>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</si>
  <si>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</si>
  <si>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</si>
  <si>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</si>
  <si>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</si>
  <si>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</si>
  <si>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</si>
  <si>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</si>
  <si>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</si>
  <si>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</si>
  <si>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</si>
  <si>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</si>
  <si>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</si>
  <si>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</si>
  <si>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</si>
  <si>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</si>
  <si>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</si>
  <si>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</si>
  <si>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</si>
  <si>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</si>
  <si>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</si>
  <si>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</si>
  <si>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</si>
  <si>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</si>
  <si>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</si>
  <si>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</si>
  <si>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</si>
  <si>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</si>
  <si>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</si>
  <si>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</si>
  <si>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</si>
  <si>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</si>
  <si>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</si>
  <si>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</si>
  <si>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</si>
  <si>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</si>
  <si>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</si>
  <si>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</si>
  <si>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</si>
  <si>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</si>
  <si>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</si>
  <si>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</si>
  <si>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</si>
  <si>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</si>
  <si>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</si>
  <si>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</si>
  <si>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</si>
  <si>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</si>
  <si>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</si>
  <si>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</si>
  <si>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</si>
  <si>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</si>
  <si>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</si>
  <si>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</si>
  <si>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</si>
  <si>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</si>
  <si>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</si>
  <si>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</si>
  <si>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</si>
  <si>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</si>
  <si>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</si>
  <si>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</si>
  <si>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</si>
  <si>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</si>
  <si>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</si>
  <si>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</si>
  <si>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</si>
  <si>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</si>
  <si>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</si>
  <si>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</si>
  <si>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</si>
  <si>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</si>
  <si>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</si>
  <si>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</si>
  <si>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</si>
  <si>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</si>
  <si>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</si>
  <si>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</si>
  <si>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</si>
  <si>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</si>
  <si>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</si>
  <si>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</si>
  <si>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</si>
  <si>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</si>
  <si>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</si>
  <si>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</si>
  <si>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</si>
  <si>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</si>
  <si>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</si>
  <si>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</si>
  <si>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</si>
  <si>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</si>
  <si>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</si>
  <si>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</si>
  <si>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</si>
  <si>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</si>
  <si>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</si>
  <si>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</si>
  <si>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</si>
  <si>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</si>
  <si>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</si>
  <si>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</si>
  <si>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</si>
  <si>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</si>
  <si>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</si>
  <si>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</si>
  <si>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</si>
  <si>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</si>
  <si>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</si>
  <si>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</si>
  <si>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</si>
  <si>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</si>
  <si>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</si>
  <si>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</si>
  <si>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</si>
  <si>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</si>
  <si>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</si>
  <si>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</si>
  <si>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</si>
  <si>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</si>
  <si>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</si>
  <si>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</si>
  <si>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</si>
  <si>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</si>
  <si>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</si>
  <si>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</si>
  <si>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</si>
  <si>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</si>
  <si>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</si>
  <si>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</si>
  <si>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</si>
  <si>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</si>
  <si>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</si>
  <si>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</si>
  <si>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</si>
  <si>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</si>
  <si>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</si>
  <si>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</si>
  <si>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</si>
  <si>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</si>
  <si>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</si>
  <si>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</si>
  <si>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</si>
  <si>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</si>
  <si>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</si>
  <si>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</si>
  <si>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</si>
  <si>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</si>
  <si>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</si>
  <si>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</si>
  <si>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</si>
  <si>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</si>
  <si>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</si>
  <si>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</si>
  <si>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</si>
  <si>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</si>
  <si>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</si>
  <si>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</si>
  <si>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</si>
  <si>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</si>
  <si>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</si>
  <si>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</si>
  <si>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</si>
  <si>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</si>
  <si>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</si>
  <si>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</si>
  <si>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</si>
  <si>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</si>
  <si>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</si>
  <si>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</si>
  <si>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</si>
  <si>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</si>
  <si>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</si>
  <si>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</si>
  <si>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</si>
  <si>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</si>
  <si>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</si>
  <si>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</si>
  <si>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</si>
  <si>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</si>
  <si>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</si>
  <si>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</si>
  <si>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</si>
  <si>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</si>
  <si>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</si>
  <si>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</si>
  <si>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</si>
  <si>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</si>
  <si>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</si>
  <si>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</si>
  <si>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</si>
  <si>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</si>
  <si>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</si>
  <si>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</si>
  <si>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</si>
  <si>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</si>
  <si>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</si>
  <si>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</si>
  <si>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</si>
  <si>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</si>
  <si>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</si>
  <si>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</si>
  <si>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</si>
  <si>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</si>
  <si>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</si>
  <si>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</si>
  <si>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</si>
  <si>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</si>
  <si>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</si>
  <si>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</si>
  <si>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</si>
  <si>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</si>
  <si>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</si>
  <si>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</si>
  <si>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</si>
  <si>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</si>
  <si>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</si>
  <si>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</si>
  <si>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</si>
  <si>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</si>
  <si>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</si>
  <si>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</si>
  <si>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</si>
  <si>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</si>
  <si>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</si>
  <si>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</si>
  <si>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</si>
  <si>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</si>
  <si>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</si>
  <si>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</si>
  <si>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</si>
  <si>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</si>
  <si>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</si>
  <si>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</si>
  <si>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</si>
  <si>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</si>
  <si>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</si>
  <si>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</si>
  <si>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</si>
  <si>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</si>
  <si>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</si>
  <si>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</si>
  <si>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</si>
  <si>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</si>
  <si>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</si>
  <si>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</si>
  <si>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</si>
  <si>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</si>
  <si>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</si>
  <si>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</si>
  <si>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</si>
  <si>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</si>
  <si>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</si>
  <si>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</si>
  <si>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</si>
  <si>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</si>
  <si>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</si>
  <si>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</si>
  <si>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</si>
  <si>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</si>
  <si>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</si>
  <si>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</si>
  <si>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</si>
  <si>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</si>
  <si>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</si>
  <si>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</si>
  <si>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</si>
  <si>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</si>
  <si>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</si>
  <si>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</si>
  <si>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</si>
  <si>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</si>
  <si>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</si>
  <si>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</si>
  <si>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</si>
  <si>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</si>
  <si>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</si>
  <si>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</si>
  <si>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</si>
  <si>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</si>
  <si>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</si>
  <si>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</si>
  <si>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</si>
  <si>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</si>
  <si>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</si>
  <si>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</si>
  <si>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</si>
  <si>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</si>
  <si>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</si>
  <si>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</si>
  <si>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</si>
  <si>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</si>
  <si>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</si>
  <si>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</si>
  <si>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</si>
  <si>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</si>
  <si>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</si>
  <si>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</si>
  <si>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</si>
  <si>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</si>
  <si>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</si>
  <si>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</si>
  <si>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</si>
  <si>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</si>
  <si>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</si>
  <si>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</si>
  <si>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</si>
  <si>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</si>
  <si>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</si>
  <si>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</si>
  <si>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</si>
  <si>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</si>
  <si>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</si>
  <si>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</si>
  <si>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</si>
  <si>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</si>
  <si>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</si>
  <si>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</si>
  <si>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</si>
  <si>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</si>
  <si>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</si>
  <si>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</si>
  <si>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</si>
  <si>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</si>
  <si>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</si>
  <si>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</si>
  <si>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</si>
  <si>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</si>
  <si>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</si>
  <si>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</si>
  <si>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</si>
  <si>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</si>
  <si>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</si>
  <si>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</si>
  <si>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</si>
  <si>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</si>
  <si>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</si>
  <si>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</si>
  <si>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</si>
  <si>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</si>
  <si>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</si>
  <si>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</si>
  <si>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</si>
  <si>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</si>
  <si>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</si>
  <si>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</si>
  <si>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</si>
  <si>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</si>
  <si>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</si>
  <si>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</si>
  <si>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</si>
  <si>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</si>
  <si>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</si>
  <si>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</si>
  <si>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</si>
  <si>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</si>
  <si>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</si>
  <si>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</si>
  <si>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</si>
  <si>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</si>
  <si>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</si>
  <si>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</si>
  <si>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</si>
  <si>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</si>
  <si>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</si>
  <si>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</si>
  <si>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</si>
  <si>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</si>
  <si>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</si>
  <si>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</si>
  <si>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</si>
  <si>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</si>
  <si>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</si>
  <si>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</si>
  <si>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</si>
  <si>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</si>
  <si>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</si>
  <si>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</si>
  <si>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</si>
  <si>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</si>
  <si>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</si>
  <si>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</si>
  <si>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</si>
  <si>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</si>
  <si>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</si>
  <si>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</si>
  <si>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</si>
  <si>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</si>
  <si>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</si>
  <si>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</si>
  <si>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</si>
  <si>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</si>
  <si>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</si>
  <si>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</si>
  <si>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</si>
  <si>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</si>
  <si>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</si>
  <si>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</si>
  <si>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</si>
  <si>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</si>
  <si>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</si>
  <si>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</si>
  <si>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</si>
  <si>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</si>
  <si>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</si>
  <si>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</si>
  <si>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</si>
  <si>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</si>
  <si>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</si>
  <si>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</si>
  <si>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</si>
  <si>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</si>
  <si>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</si>
  <si>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</si>
  <si>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</si>
  <si>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</si>
  <si>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</si>
  <si>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</si>
  <si>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</si>
  <si>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</si>
  <si>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</si>
  <si>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</si>
  <si>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</si>
  <si>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</si>
  <si>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</si>
  <si>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</si>
  <si>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</si>
  <si>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</si>
  <si>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</si>
  <si>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</si>
  <si>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</si>
  <si>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</si>
  <si>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</si>
  <si>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</si>
  <si>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</si>
  <si>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</si>
  <si>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</si>
  <si>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</si>
  <si>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</si>
  <si>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</si>
  <si>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</si>
  <si>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</si>
  <si>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</si>
  <si>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</si>
  <si>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</si>
  <si>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</si>
  <si>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</si>
  <si>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</si>
  <si>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</si>
  <si>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</si>
  <si>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</si>
  <si>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</si>
  <si>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</si>
  <si>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</si>
  <si>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</si>
  <si>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</si>
  <si>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</si>
  <si>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</si>
  <si>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</si>
  <si>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</si>
  <si>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</si>
  <si>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</si>
  <si>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</si>
  <si>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</si>
  <si>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</si>
  <si>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</si>
  <si>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</si>
  <si>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</si>
  <si>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</si>
  <si>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</si>
  <si>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</si>
  <si>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</si>
  <si>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</si>
  <si>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</si>
  <si>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</si>
  <si>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</si>
  <si>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</si>
  <si>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</si>
  <si>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</si>
  <si>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</si>
  <si>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</si>
  <si>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</si>
  <si>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</si>
  <si>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</si>
  <si>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</si>
  <si>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</si>
  <si>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</si>
  <si>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</si>
  <si>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</si>
  <si>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</si>
  <si>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</si>
  <si>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</si>
  <si>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</si>
  <si>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</si>
  <si>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</si>
  <si>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</si>
  <si>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</si>
  <si>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</si>
  <si>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</si>
  <si>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</si>
  <si>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</si>
  <si>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</si>
  <si>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</si>
  <si>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</si>
  <si>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</si>
  <si>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</si>
  <si>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</si>
  <si>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</si>
  <si>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</si>
  <si>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</si>
  <si>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</si>
  <si>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</si>
  <si>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</si>
  <si>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</si>
  <si>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</si>
  <si>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</si>
  <si>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</si>
  <si>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</si>
  <si>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</si>
  <si>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</si>
  <si>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</si>
  <si>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</si>
  <si>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</si>
  <si>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</si>
  <si>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</si>
  <si>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</si>
  <si>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</si>
  <si>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</si>
  <si>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</si>
  <si>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</si>
  <si>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</si>
  <si>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</si>
  <si>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</si>
  <si>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</si>
  <si>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</si>
  <si>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</si>
  <si>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</si>
  <si>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</si>
  <si>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</si>
  <si>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</si>
  <si>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</si>
  <si>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</si>
  <si>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</si>
  <si>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</si>
  <si>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</si>
  <si>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</si>
  <si>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</si>
  <si>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</si>
  <si>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</si>
  <si>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</si>
  <si>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</si>
  <si>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</si>
  <si>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</si>
  <si>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</si>
  <si>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</si>
  <si>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</si>
  <si>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</si>
  <si>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</si>
  <si>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</si>
  <si>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</si>
  <si>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</si>
  <si>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</si>
  <si>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</si>
  <si>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</si>
  <si>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</si>
  <si>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</si>
  <si>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</si>
  <si>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</si>
  <si>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</si>
  <si>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</si>
  <si>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</si>
  <si>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</si>
  <si>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</si>
  <si>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</si>
  <si>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</si>
  <si>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</si>
  <si>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</si>
  <si>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</si>
  <si>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</si>
  <si>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</si>
  <si>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</si>
  <si>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</si>
  <si>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</si>
  <si>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</si>
  <si>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</si>
  <si>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</si>
  <si>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</si>
  <si>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</si>
  <si>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</si>
  <si>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</si>
  <si>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</si>
  <si>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</si>
  <si>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</si>
  <si>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</si>
  <si>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</si>
  <si>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</si>
  <si>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</si>
  <si>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</si>
  <si>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</si>
  <si>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</si>
  <si>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</si>
  <si>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</si>
  <si>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</si>
  <si>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</si>
  <si>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</si>
  <si>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</si>
  <si>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</si>
  <si>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</si>
  <si>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</si>
  <si>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</si>
  <si>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</si>
  <si>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</si>
  <si>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</si>
  <si>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</si>
  <si>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</si>
  <si>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</si>
  <si>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</si>
  <si>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</si>
  <si>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</si>
  <si>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</si>
  <si>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</si>
  <si>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</si>
  <si>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</si>
  <si>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</si>
  <si>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</si>
  <si>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</si>
  <si>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</si>
  <si>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</si>
  <si>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</si>
  <si>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</si>
  <si>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</si>
  <si>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</si>
  <si>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</si>
  <si>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</si>
  <si>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</si>
  <si>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</si>
  <si>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</si>
  <si>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</si>
  <si>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</si>
  <si>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</si>
  <si>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</si>
  <si>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</si>
  <si>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</si>
  <si>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</si>
  <si>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</si>
  <si>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</si>
  <si>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</si>
  <si>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</si>
  <si>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</si>
  <si>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</si>
  <si>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</si>
  <si>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</si>
  <si>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</si>
  <si>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</si>
  <si>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</si>
  <si>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</si>
  <si>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</si>
  <si>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</si>
  <si>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</si>
  <si>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</si>
  <si>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</si>
  <si>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</si>
  <si>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</si>
  <si>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</si>
  <si>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</si>
  <si>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</si>
  <si>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</si>
  <si>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</si>
  <si>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</si>
  <si>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</si>
  <si>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</si>
  <si>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</si>
  <si>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</si>
  <si>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</si>
  <si>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</si>
  <si>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</si>
  <si>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</si>
  <si>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</si>
  <si>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</si>
  <si>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</si>
  <si>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</si>
  <si>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</si>
  <si>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</si>
  <si>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</si>
  <si>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</si>
  <si>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</si>
  <si>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</si>
  <si>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</si>
  <si>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</si>
  <si>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</si>
  <si>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</si>
  <si>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</si>
  <si>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</si>
  <si>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</si>
  <si>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</si>
  <si>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</si>
  <si>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</si>
  <si>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</si>
  <si>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</si>
  <si>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</si>
  <si>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</si>
  <si>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</si>
  <si>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</si>
  <si>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</si>
  <si>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</si>
  <si>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</si>
  <si>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</si>
  <si>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</si>
  <si>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</si>
  <si>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</si>
  <si>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</si>
  <si>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</si>
  <si>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</si>
  <si>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</si>
  <si>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</si>
  <si>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</si>
  <si>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</si>
  <si>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</si>
  <si>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</si>
  <si>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</si>
  <si>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</si>
  <si>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</si>
  <si>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</si>
  <si>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</si>
  <si>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</si>
  <si>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</si>
  <si>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</si>
  <si>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</si>
  <si>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</si>
  <si>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</si>
  <si>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</si>
  <si>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</si>
  <si>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</si>
  <si>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</si>
  <si>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</si>
  <si>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</si>
  <si>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</si>
  <si>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</si>
  <si>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</si>
  <si>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</si>
  <si>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</si>
  <si>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</si>
  <si>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</si>
  <si>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</si>
  <si>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</si>
  <si>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</si>
  <si>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</si>
  <si>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</si>
  <si>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</si>
  <si>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</si>
  <si>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</si>
  <si>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</si>
  <si>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</si>
  <si>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</si>
  <si>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</si>
  <si>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</si>
  <si>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</si>
  <si>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</si>
  <si>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</si>
  <si>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</si>
  <si>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</si>
  <si>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</si>
  <si>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</si>
  <si>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</si>
  <si>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</si>
  <si>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</si>
  <si>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</si>
  <si>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</si>
  <si>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</si>
  <si>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</si>
  <si>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</si>
  <si>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</si>
  <si>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</si>
  <si>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</si>
  <si>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</si>
  <si>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</si>
  <si>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</si>
  <si>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</si>
  <si>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</si>
  <si>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</si>
  <si>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</si>
  <si>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</si>
  <si>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</si>
  <si>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</si>
  <si>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</si>
  <si>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</si>
  <si>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</si>
  <si>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</si>
  <si>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</si>
  <si>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</si>
  <si>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</si>
  <si>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</si>
  <si>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</si>
  <si>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</si>
  <si>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</si>
  <si>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</si>
  <si>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</si>
  <si>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</si>
  <si>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</si>
  <si>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</si>
  <si>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</si>
  <si>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</si>
  <si>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</si>
  <si>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</si>
  <si>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</si>
  <si>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</si>
  <si>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</si>
  <si>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</si>
  <si>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</si>
  <si>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</si>
  <si>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</si>
  <si>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</si>
  <si>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</si>
  <si>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</si>
  <si>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</si>
  <si>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</si>
  <si>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</si>
  <si>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</si>
  <si>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</si>
  <si>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</si>
  <si>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</si>
  <si>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</si>
  <si>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</si>
  <si>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</si>
  <si>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</si>
  <si>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</si>
  <si>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</si>
  <si>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</si>
  <si>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</si>
  <si>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</si>
  <si>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</si>
  <si>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</si>
  <si>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</si>
  <si>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</si>
  <si>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</si>
  <si>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</si>
  <si>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</si>
  <si>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</si>
  <si>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</si>
  <si>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</si>
  <si>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</si>
  <si>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</si>
  <si>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</si>
  <si>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</si>
  <si>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</si>
  <si>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</si>
  <si>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</si>
  <si>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</si>
  <si>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</si>
  <si>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</si>
  <si>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</si>
  <si>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</si>
  <si>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</si>
  <si>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</si>
  <si>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</si>
  <si>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</si>
  <si>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</si>
  <si>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</si>
  <si>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</si>
  <si>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</si>
  <si>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</si>
  <si>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</si>
  <si>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</si>
  <si>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</si>
  <si>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</si>
  <si>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</si>
  <si>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</si>
  <si>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</si>
  <si>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</si>
  <si>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</si>
  <si>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</si>
  <si>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</si>
  <si>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</si>
  <si>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</si>
  <si>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</si>
  <si>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</si>
  <si>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</si>
  <si>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</si>
  <si>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</si>
  <si>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</si>
  <si>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</si>
  <si>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</si>
  <si>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</si>
  <si>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</si>
  <si>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</si>
  <si>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</si>
  <si>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</si>
  <si>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</si>
  <si>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</si>
  <si>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</si>
  <si>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</si>
  <si>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</si>
  <si>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</si>
  <si>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</si>
  <si>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</si>
  <si>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</si>
  <si>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</si>
  <si>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</si>
  <si>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</si>
  <si>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</si>
  <si>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</si>
  <si>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</si>
  <si>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</si>
  <si>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</si>
  <si>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</si>
  <si>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</si>
  <si>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</si>
  <si>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</si>
  <si>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</si>
  <si>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</si>
  <si>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</si>
  <si>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</si>
  <si>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</si>
  <si>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</si>
  <si>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</si>
  <si>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</si>
  <si>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</si>
  <si>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</si>
  <si>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</si>
  <si>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</si>
  <si>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</si>
  <si>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</si>
  <si>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</si>
  <si>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</si>
  <si>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</si>
  <si>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</si>
  <si>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</si>
  <si>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</si>
  <si>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</si>
  <si>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</si>
  <si>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</si>
  <si>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</si>
  <si>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</si>
  <si>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</si>
  <si>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</si>
  <si>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</si>
  <si>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</si>
  <si>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</si>
  <si>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</si>
  <si>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</si>
  <si>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</si>
  <si>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</si>
  <si>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</si>
  <si>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</si>
  <si>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</si>
  <si>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</si>
  <si>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</si>
  <si>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</si>
  <si>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</si>
  <si>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</si>
  <si>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</si>
  <si>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</si>
  <si>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</si>
  <si>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</si>
  <si>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</si>
  <si>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</si>
  <si>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</si>
  <si>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</si>
  <si>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</si>
  <si>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</si>
  <si>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</si>
  <si>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</si>
  <si>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</si>
  <si>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</si>
  <si>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</si>
  <si>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</si>
  <si>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</si>
  <si>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</si>
  <si>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</si>
  <si>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</si>
  <si>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</si>
  <si>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</si>
  <si>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</si>
  <si>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</si>
  <si>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</si>
  <si>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</si>
  <si>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</si>
  <si>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</si>
  <si>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</si>
  <si>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</si>
  <si>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</si>
  <si>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</si>
  <si>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</si>
  <si>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</si>
  <si>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</si>
  <si>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</si>
  <si>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</si>
  <si>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</si>
  <si>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</si>
  <si>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</si>
  <si>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</si>
  <si>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</si>
  <si>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</si>
  <si>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</si>
  <si>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</si>
  <si>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</si>
  <si>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</si>
  <si>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</si>
  <si>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</si>
  <si>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</si>
  <si>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</si>
  <si>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</si>
  <si>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</si>
  <si>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</si>
  <si>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</si>
  <si>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</si>
  <si>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</si>
  <si>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</si>
  <si>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</si>
  <si>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</si>
  <si>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</si>
  <si>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</si>
  <si>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</si>
  <si>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</si>
  <si>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</si>
  <si>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</si>
  <si>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</si>
  <si>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</si>
  <si>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</si>
  <si>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</si>
  <si>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</si>
  <si>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</si>
  <si>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</si>
  <si>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</si>
  <si>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</si>
  <si>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</si>
  <si>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</si>
  <si>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</si>
  <si>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</si>
  <si>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</si>
  <si>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</si>
  <si>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</si>
  <si>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</si>
  <si>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</si>
  <si>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</si>
  <si>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</si>
  <si>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</si>
  <si>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</si>
  <si>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</si>
  <si>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</si>
  <si>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</si>
  <si>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</si>
  <si>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</si>
  <si>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</si>
  <si>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</si>
  <si>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</si>
  <si>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</si>
  <si>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</si>
  <si>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</si>
  <si>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</si>
  <si>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</si>
  <si>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</si>
  <si>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</si>
  <si>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</si>
  <si>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</si>
  <si>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</si>
  <si>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</si>
  <si>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</si>
  <si>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</si>
  <si>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</si>
  <si>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</si>
  <si>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</si>
  <si>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</si>
  <si>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</si>
  <si>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</si>
  <si>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</si>
  <si>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</si>
  <si>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</si>
  <si>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</si>
  <si>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</si>
  <si>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</si>
  <si>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</si>
  <si>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</si>
  <si>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</si>
  <si>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</si>
  <si>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</si>
  <si>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</si>
  <si>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</si>
  <si>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</si>
  <si>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</si>
  <si>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</si>
  <si>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</si>
  <si>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</si>
  <si>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</si>
  <si>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</si>
  <si>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</si>
  <si>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</si>
  <si>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</si>
  <si>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</si>
  <si>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</si>
  <si>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</si>
  <si>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</si>
  <si>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</si>
  <si>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</si>
  <si>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</si>
  <si>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</si>
  <si>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</si>
  <si>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</si>
  <si>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</si>
  <si>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</si>
  <si>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</si>
  <si>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</si>
  <si>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</si>
  <si>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</si>
  <si>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</si>
  <si>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</si>
  <si>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</si>
  <si>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</si>
  <si>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</si>
  <si>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</si>
  <si>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</si>
  <si>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</si>
  <si>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</si>
  <si>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</si>
  <si>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</si>
  <si>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</si>
  <si>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</si>
  <si>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</si>
  <si>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</si>
  <si>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</si>
  <si>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</si>
  <si>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</si>
  <si>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</si>
  <si>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</si>
  <si>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</si>
  <si>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</si>
  <si>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</si>
  <si>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</si>
  <si>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</si>
  <si>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</si>
  <si>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</si>
  <si>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</si>
  <si>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</si>
  <si>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</si>
  <si>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</si>
  <si>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</si>
  <si>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</si>
  <si>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</si>
  <si>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</si>
  <si>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</si>
  <si>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</si>
  <si>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</si>
  <si>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</si>
  <si>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</si>
  <si>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</si>
  <si>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</si>
  <si>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</si>
  <si>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</si>
  <si>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</si>
  <si>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</si>
  <si>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</si>
  <si>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</si>
  <si>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</si>
  <si>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</si>
  <si>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</si>
  <si>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</si>
  <si>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</si>
  <si>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</si>
  <si>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</si>
  <si>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</si>
  <si>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</si>
  <si>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</si>
  <si>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</si>
  <si>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</si>
  <si>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</si>
  <si>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</si>
  <si>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</si>
  <si>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</si>
  <si>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</si>
  <si>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</si>
  <si>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</si>
  <si>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</si>
  <si>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</si>
  <si>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</si>
  <si>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</si>
  <si>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</si>
  <si>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</si>
  <si>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</si>
  <si>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</si>
  <si>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</si>
  <si>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</si>
  <si>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</si>
  <si>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</si>
  <si>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</si>
  <si>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</si>
  <si>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</si>
  <si>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</si>
  <si>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</si>
  <si>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</si>
  <si>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</si>
  <si>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</si>
  <si>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</si>
  <si>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</si>
  <si>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</si>
  <si>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</si>
  <si>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</si>
  <si>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</si>
  <si>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</si>
  <si>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</si>
  <si>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</si>
  <si>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</si>
  <si>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</si>
  <si>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</si>
  <si>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</si>
  <si>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</si>
  <si>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</si>
  <si>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</si>
  <si>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</si>
  <si>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</si>
  <si>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</si>
  <si>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</si>
  <si>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</si>
  <si>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</si>
  <si>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</si>
  <si>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</si>
  <si>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</si>
  <si>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</si>
  <si>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</si>
  <si>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</si>
  <si>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</si>
  <si>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</si>
  <si>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</si>
  <si>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</si>
  <si>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</si>
  <si>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</si>
  <si>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</si>
  <si>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</si>
  <si>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</si>
  <si>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</si>
  <si>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</si>
  <si>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</si>
  <si>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</si>
  <si>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</si>
  <si>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</si>
  <si>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</si>
  <si>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</si>
  <si>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</si>
  <si>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</si>
  <si>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</si>
  <si>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</si>
  <si>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</si>
  <si>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</si>
  <si>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</si>
  <si>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</si>
  <si>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</si>
  <si>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</si>
  <si>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</si>
  <si>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</si>
  <si>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</si>
  <si>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</si>
  <si>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</si>
  <si>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</si>
  <si>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</si>
  <si>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</si>
  <si>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</si>
  <si>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</si>
  <si>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</si>
  <si>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</si>
  <si>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</si>
  <si>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</si>
  <si>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</si>
  <si>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</si>
  <si>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</si>
  <si>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</si>
  <si>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</si>
  <si>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</si>
  <si>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</si>
  <si>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</si>
  <si>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</si>
  <si>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</si>
  <si>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</si>
  <si>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</si>
  <si>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</si>
  <si>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</si>
  <si>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</si>
  <si>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</si>
  <si>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</si>
  <si>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</si>
  <si>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</si>
  <si>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</si>
  <si>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</si>
  <si>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</si>
  <si>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</si>
  <si>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</si>
  <si>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</si>
  <si>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</si>
  <si>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</si>
  <si>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</si>
  <si>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</si>
  <si>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</si>
  <si>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</si>
  <si>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</si>
  <si>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</si>
  <si>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</si>
  <si>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</si>
  <si>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</si>
  <si>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</si>
  <si>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</si>
  <si>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</si>
  <si>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</si>
  <si>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</si>
  <si>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</si>
  <si>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</si>
  <si>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</si>
  <si>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</si>
  <si>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</si>
  <si>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</si>
  <si>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</si>
  <si>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</si>
  <si>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</si>
  <si>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</si>
  <si>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</si>
  <si>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</si>
  <si>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</si>
  <si>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</si>
  <si>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</si>
  <si>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</si>
  <si>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</si>
  <si>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</si>
  <si>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</si>
  <si>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</si>
  <si>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</si>
  <si>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</si>
  <si>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</si>
  <si>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</si>
  <si>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</si>
  <si>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</si>
  <si>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</si>
  <si>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</si>
  <si>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</si>
  <si>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</si>
  <si>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</si>
  <si>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</si>
  <si>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</si>
  <si>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</si>
  <si>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</si>
  <si>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</si>
  <si>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</si>
  <si>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</si>
  <si>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</si>
  <si>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</si>
  <si>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</si>
  <si>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</si>
  <si>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</si>
  <si>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</si>
  <si>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</si>
  <si>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</si>
  <si>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</si>
  <si>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</si>
  <si>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</si>
  <si>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</si>
  <si>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</si>
  <si>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</si>
  <si>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</si>
  <si>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</si>
  <si>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</si>
  <si>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</si>
  <si>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</si>
  <si>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</si>
  <si>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</si>
  <si>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</si>
  <si>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</si>
  <si>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</si>
  <si>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</si>
  <si>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</si>
  <si>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</si>
  <si>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</si>
  <si>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</si>
  <si>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</si>
  <si>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</si>
  <si>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</si>
  <si>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</si>
  <si>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</si>
  <si>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</si>
  <si>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</si>
  <si>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</si>
  <si>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</si>
  <si>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</si>
  <si>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</si>
  <si>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</si>
  <si>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</si>
  <si>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</si>
  <si>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</si>
  <si>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</si>
  <si>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</si>
  <si>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</si>
  <si>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</si>
  <si>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</si>
  <si>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</si>
  <si>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</si>
  <si>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</si>
  <si>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</si>
  <si>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</si>
  <si>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</si>
  <si>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</si>
  <si>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</si>
  <si>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</si>
  <si>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</si>
  <si>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</si>
  <si>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</si>
  <si>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</si>
  <si>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</si>
  <si>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</si>
  <si>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</si>
  <si>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</si>
  <si>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</si>
  <si>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</si>
  <si>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</si>
  <si>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</si>
  <si>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</si>
  <si>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</si>
  <si>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</si>
  <si>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</si>
  <si>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</si>
  <si>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</si>
  <si>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</si>
  <si>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</si>
  <si>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</si>
  <si>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</si>
  <si>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</si>
  <si>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</si>
  <si>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</si>
  <si>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</si>
  <si>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</si>
  <si>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</si>
  <si>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</si>
  <si>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</si>
  <si>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</si>
  <si>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</si>
  <si>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</si>
  <si>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</si>
  <si>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</si>
  <si>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</si>
  <si>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</si>
  <si>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</si>
  <si>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</si>
  <si>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</si>
  <si>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</si>
  <si>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</si>
  <si>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</si>
  <si>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</si>
  <si>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</si>
  <si>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</si>
  <si>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</si>
  <si>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</si>
  <si>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</si>
  <si>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</si>
  <si>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</si>
  <si>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</si>
  <si>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</si>
  <si>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</si>
  <si>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</si>
  <si>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</si>
  <si>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</si>
  <si>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</si>
  <si>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</si>
  <si>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</si>
  <si>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</si>
  <si>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</si>
  <si>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</si>
  <si>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</si>
  <si>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</si>
  <si>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</si>
  <si>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</si>
  <si>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</si>
  <si>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</si>
  <si>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</si>
  <si>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</si>
  <si>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</si>
  <si>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</si>
  <si>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</si>
  <si>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</si>
  <si>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</si>
  <si>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</si>
  <si>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</si>
  <si>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</si>
  <si>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</si>
  <si>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</si>
  <si>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</si>
  <si>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</si>
  <si>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</si>
  <si>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</si>
  <si>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</si>
  <si>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</si>
  <si>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</si>
  <si>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</si>
  <si>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</si>
  <si>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</si>
  <si>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</si>
  <si>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</si>
  <si>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</si>
  <si>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</si>
  <si>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</si>
  <si>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</si>
  <si>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</si>
  <si>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</si>
  <si>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</si>
  <si>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</si>
  <si>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</si>
  <si>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</si>
  <si>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</si>
  <si>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</si>
  <si>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</si>
  <si>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</si>
  <si>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</si>
  <si>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</si>
  <si>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</si>
  <si>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</si>
  <si>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</si>
  <si>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</si>
  <si>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</si>
  <si>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</si>
  <si>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</si>
  <si>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</si>
  <si>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</si>
  <si>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</si>
  <si>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</si>
  <si>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</si>
  <si>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</si>
  <si>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</si>
  <si>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</si>
  <si>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</si>
  <si>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</si>
  <si>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</si>
  <si>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</si>
  <si>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</si>
  <si>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</si>
  <si>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</si>
  <si>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</si>
  <si>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</si>
  <si>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</si>
  <si>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</si>
  <si>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</si>
  <si>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</si>
  <si>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</si>
  <si>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</si>
  <si>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</si>
  <si>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</si>
  <si>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</si>
  <si>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</si>
  <si>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</si>
  <si>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</si>
  <si>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</si>
  <si>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</si>
  <si>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</si>
  <si>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</si>
  <si>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</si>
  <si>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</si>
  <si>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</si>
  <si>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</si>
  <si>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</si>
  <si>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</si>
  <si>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</si>
  <si>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</si>
  <si>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</si>
  <si>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</si>
  <si>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</si>
  <si>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</si>
  <si>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</si>
  <si>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</si>
  <si>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</si>
  <si>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</si>
  <si>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</si>
  <si>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</si>
  <si>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</si>
  <si>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</si>
  <si>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</si>
  <si>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</si>
  <si>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</si>
  <si>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</si>
  <si>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</si>
  <si>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</si>
  <si>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</si>
  <si>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</si>
  <si>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</si>
  <si>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</si>
  <si>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</si>
  <si>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</si>
  <si>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</si>
  <si>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</si>
  <si>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</si>
  <si>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</si>
  <si>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</si>
  <si>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</si>
  <si>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</si>
  <si>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</si>
  <si>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</si>
  <si>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</si>
  <si>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</si>
  <si>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</si>
  <si>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</si>
  <si>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</si>
  <si>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</si>
  <si>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</si>
  <si>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</si>
  <si>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</si>
  <si>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</si>
  <si>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</si>
  <si>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</si>
  <si>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</si>
  <si>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</si>
  <si>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</si>
  <si>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</si>
  <si>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</si>
  <si>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</si>
  <si>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</si>
  <si>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</si>
  <si>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</si>
  <si>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</si>
  <si>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</si>
  <si>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</si>
  <si>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</si>
  <si>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</si>
  <si>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</si>
  <si>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</si>
  <si>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</si>
  <si>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</si>
  <si>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</si>
  <si>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</si>
  <si>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</si>
  <si>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</si>
  <si>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</si>
  <si>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</si>
  <si>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</si>
  <si>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</si>
  <si>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</si>
  <si>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</si>
  <si>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</si>
  <si>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</si>
  <si>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</si>
  <si>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</si>
  <si>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</si>
  <si>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</si>
  <si>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</si>
  <si>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</si>
  <si>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</si>
  <si>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</si>
  <si>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</si>
  <si>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</si>
  <si>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</si>
  <si>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</si>
  <si>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</si>
  <si>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</si>
  <si>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</si>
  <si>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</si>
  <si>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</si>
  <si>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</si>
  <si>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</si>
  <si>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</si>
  <si>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</si>
  <si>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</si>
  <si>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</si>
  <si>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</si>
  <si>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</si>
  <si>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</si>
  <si>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</si>
  <si>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</si>
  <si>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</si>
  <si>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</si>
  <si>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</si>
  <si>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</si>
  <si>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</si>
  <si>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</si>
  <si>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</si>
  <si>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</si>
  <si>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</si>
  <si>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</si>
  <si>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</si>
  <si>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</si>
  <si>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</si>
  <si>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</si>
  <si>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</si>
  <si>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</si>
  <si>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</si>
  <si>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</si>
  <si>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</si>
  <si>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</si>
  <si>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</si>
  <si>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</si>
  <si>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</si>
  <si>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</si>
  <si>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</si>
  <si>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</si>
  <si>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</si>
  <si>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</si>
  <si>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</si>
  <si>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</si>
  <si>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</si>
  <si>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</si>
  <si>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</si>
  <si>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</si>
  <si>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</si>
  <si>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</si>
  <si>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</si>
  <si>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</si>
  <si>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</si>
  <si>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</si>
  <si>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</si>
  <si>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</si>
  <si>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</si>
  <si>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</si>
  <si>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</si>
  <si>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</si>
  <si>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</si>
  <si>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</si>
  <si>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</si>
  <si>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</si>
  <si>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</si>
  <si>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</si>
  <si>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</si>
  <si>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</si>
  <si>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</si>
  <si>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</si>
  <si>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</si>
  <si>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</si>
  <si>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</si>
  <si>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</si>
  <si>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</si>
  <si>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</si>
  <si>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</si>
  <si>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</si>
  <si>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</si>
  <si>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</si>
  <si>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</si>
  <si>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</si>
  <si>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</si>
  <si>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</si>
  <si>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</si>
  <si>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</si>
  <si>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</si>
  <si>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</si>
  <si>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</si>
  <si>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</si>
  <si>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</si>
  <si>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</si>
  <si>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</si>
  <si>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</si>
  <si>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</si>
  <si>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</si>
  <si>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</si>
  <si>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</si>
  <si>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</si>
  <si>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</si>
  <si>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</si>
  <si>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</si>
  <si>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</si>
  <si>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</si>
  <si>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</si>
  <si>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</si>
  <si>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</si>
  <si>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</si>
  <si>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</si>
  <si>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</si>
  <si>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</si>
  <si>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</si>
  <si>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</si>
  <si>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</si>
  <si>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</si>
  <si>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</si>
  <si>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</si>
  <si>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</si>
  <si>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</si>
  <si>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</si>
  <si>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</si>
  <si>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</si>
  <si>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</si>
  <si>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</si>
  <si>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</si>
  <si>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</si>
  <si>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</si>
  <si>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</si>
  <si>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</si>
  <si>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</si>
  <si>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</si>
  <si>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</si>
  <si>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</si>
  <si>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</si>
  <si>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</si>
  <si>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</si>
  <si>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</si>
  <si>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</si>
  <si>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</si>
  <si>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</si>
  <si>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</si>
  <si>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</si>
  <si>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</si>
  <si>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</si>
  <si>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</si>
  <si>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</si>
  <si>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</si>
  <si>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</si>
  <si>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</si>
  <si>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</si>
  <si>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</si>
  <si>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</si>
  <si>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</si>
  <si>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</si>
  <si>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</si>
  <si>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</si>
  <si>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</si>
  <si>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</si>
  <si>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</si>
  <si>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</si>
  <si>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</si>
  <si>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</si>
  <si>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</si>
  <si>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</si>
  <si>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</si>
  <si>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</si>
  <si>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</si>
  <si>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</si>
  <si>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</si>
  <si>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</si>
  <si>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</si>
  <si>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</si>
  <si>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</si>
  <si>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</si>
  <si>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</si>
  <si>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</si>
  <si>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</si>
  <si>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</si>
  <si>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</si>
  <si>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</si>
  <si>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</si>
  <si>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</si>
  <si>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</si>
  <si>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</si>
  <si>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</si>
  <si>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</si>
  <si>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</si>
  <si>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</si>
  <si>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</si>
  <si>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</si>
  <si>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</si>
  <si>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</si>
  <si>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</si>
  <si>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</si>
  <si>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</si>
  <si>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</si>
  <si>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</si>
  <si>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</si>
  <si>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</si>
  <si>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</si>
  <si>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</si>
  <si>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</si>
  <si>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</si>
  <si>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</si>
  <si>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</si>
  <si>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</si>
  <si>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</si>
  <si>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</si>
  <si>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</si>
  <si>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</si>
  <si>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</si>
  <si>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</si>
  <si>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</si>
  <si>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</si>
  <si>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</si>
  <si>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</si>
  <si>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</si>
  <si>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</si>
  <si>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</si>
  <si>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</si>
  <si>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</si>
  <si>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</si>
  <si>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</si>
  <si>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</si>
  <si>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</si>
  <si>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</si>
  <si>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</si>
  <si>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</si>
  <si>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</si>
  <si>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</si>
  <si>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</si>
  <si>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</si>
  <si>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</si>
  <si>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</si>
  <si>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</si>
  <si>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</si>
  <si>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</si>
  <si>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</si>
  <si>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</si>
  <si>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</si>
  <si>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</si>
  <si>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</si>
  <si>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</si>
  <si>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</si>
  <si>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</si>
  <si>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</si>
  <si>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</si>
  <si>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</si>
  <si>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</si>
  <si>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</si>
  <si>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</si>
  <si>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</si>
  <si>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</si>
  <si>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</si>
  <si>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</si>
  <si>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</si>
  <si>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</si>
  <si>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</si>
  <si>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</si>
  <si>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</si>
  <si>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</si>
  <si>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</si>
  <si>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</si>
  <si>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</si>
  <si>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</si>
  <si>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</si>
  <si>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</si>
  <si>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</si>
  <si>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</si>
  <si>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</si>
  <si>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</si>
  <si>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</si>
  <si>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</si>
  <si>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</si>
  <si>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</si>
  <si>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</si>
  <si>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</si>
  <si>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</si>
  <si>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</si>
  <si>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</si>
  <si>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</si>
  <si>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</si>
  <si>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</si>
  <si>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</si>
  <si>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</si>
  <si>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</si>
  <si>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</si>
  <si>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</si>
  <si>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</si>
  <si>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</si>
  <si>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</si>
  <si>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</si>
  <si>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</si>
  <si>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</si>
  <si>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</si>
  <si>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</si>
  <si>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</si>
  <si>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</si>
  <si>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</si>
  <si>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</si>
  <si>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</si>
  <si>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</si>
  <si>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</si>
  <si>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</si>
  <si>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</si>
  <si>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</si>
  <si>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</si>
  <si>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</si>
  <si>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</si>
  <si>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</si>
  <si>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</si>
  <si>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</si>
  <si>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</si>
  <si>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</si>
  <si>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</si>
  <si>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</si>
  <si>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</si>
  <si>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</si>
  <si>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</si>
  <si>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</si>
  <si>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</si>
  <si>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</si>
  <si>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</si>
  <si>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</si>
  <si>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</si>
  <si>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</si>
  <si>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</si>
  <si>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</si>
  <si>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</si>
  <si>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</si>
  <si>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</si>
  <si>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</si>
  <si>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</si>
  <si>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</si>
  <si>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</si>
  <si>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</si>
  <si>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</si>
  <si>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</si>
  <si>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</si>
  <si>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</si>
  <si>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</si>
  <si>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</si>
  <si>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</si>
  <si>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</si>
  <si>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</si>
  <si>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</si>
  <si>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</si>
  <si>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</si>
  <si>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</si>
  <si>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</si>
  <si>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</si>
  <si>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</si>
  <si>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</si>
  <si>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</si>
  <si>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</si>
  <si>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</si>
  <si>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</si>
  <si>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</si>
  <si>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</si>
  <si>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</si>
  <si>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</si>
  <si>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</si>
  <si>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</si>
  <si>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</si>
  <si>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</si>
  <si>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</si>
  <si>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</si>
  <si>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</si>
  <si>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</si>
  <si>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</si>
  <si>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</si>
  <si>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</si>
  <si>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</si>
  <si>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</si>
  <si>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</si>
  <si>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</si>
  <si>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</si>
  <si>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</si>
  <si>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</si>
  <si>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</si>
  <si>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</si>
  <si>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</si>
  <si>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</si>
  <si>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</si>
  <si>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</si>
  <si>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</si>
  <si>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</si>
  <si>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</si>
  <si>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</si>
  <si>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</si>
  <si>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</si>
  <si>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</si>
  <si>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</si>
  <si>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</si>
  <si>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</si>
  <si>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</si>
  <si>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</si>
  <si>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</si>
  <si>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</si>
  <si>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</si>
  <si>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</si>
  <si>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</si>
  <si>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</si>
  <si>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</si>
  <si>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</si>
  <si>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</si>
  <si>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</si>
  <si>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</si>
  <si>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</si>
  <si>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</si>
  <si>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</si>
  <si>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</si>
  <si>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</si>
  <si>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</si>
  <si>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</si>
  <si>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</si>
  <si>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</si>
  <si>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</si>
  <si>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</si>
  <si>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</si>
  <si>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</si>
  <si>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</si>
  <si>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</si>
  <si>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</si>
  <si>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</si>
  <si>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</si>
  <si>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</si>
  <si>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</si>
  <si>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</si>
  <si>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</si>
  <si>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</si>
  <si>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</si>
  <si>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</si>
  <si>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</si>
  <si>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</si>
  <si>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</si>
  <si>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</si>
  <si>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</si>
  <si>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</si>
  <si>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</si>
  <si>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</si>
  <si>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</si>
  <si>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</si>
  <si>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</si>
  <si>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</si>
  <si>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</si>
  <si>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</si>
  <si>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</si>
  <si>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</si>
  <si>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</si>
  <si>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</si>
  <si>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</si>
  <si>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</si>
  <si>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</si>
  <si>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</si>
  <si>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</si>
  <si>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</si>
  <si>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</si>
  <si>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</si>
  <si>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</si>
  <si>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</si>
  <si>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</si>
  <si>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</si>
  <si>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</si>
  <si>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</si>
  <si>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</si>
  <si>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</si>
  <si>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</si>
  <si>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</si>
  <si>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</si>
  <si>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</si>
  <si>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</si>
  <si>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</si>
  <si>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</si>
  <si>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</si>
  <si>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</si>
  <si>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</si>
  <si>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</si>
  <si>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</si>
  <si>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</si>
  <si>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</si>
  <si>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</si>
  <si>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</si>
  <si>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</si>
  <si>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</si>
  <si>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</si>
  <si>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</si>
  <si>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</si>
  <si>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</si>
  <si>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</si>
  <si>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</si>
  <si>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</si>
  <si>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</si>
  <si>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</si>
  <si>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</si>
  <si>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</si>
  <si>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</si>
  <si>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</si>
  <si>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</si>
  <si>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</si>
  <si>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</si>
  <si>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</si>
  <si>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</si>
  <si>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</si>
  <si>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</si>
  <si>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</si>
  <si>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</si>
  <si>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</si>
  <si>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</si>
  <si>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</si>
  <si>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</si>
  <si>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</si>
  <si>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</si>
  <si>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</si>
  <si>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</si>
  <si>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</si>
  <si>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</si>
  <si>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</si>
  <si>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</si>
  <si>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</si>
  <si>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</si>
  <si>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</si>
  <si>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</si>
  <si>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</si>
  <si>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</si>
  <si>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</si>
  <si>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</si>
  <si>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</si>
  <si>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</si>
  <si>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</si>
  <si>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</si>
  <si>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</si>
  <si>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</si>
  <si>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</si>
  <si>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</si>
  <si>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</si>
  <si>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</si>
  <si>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</si>
  <si>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</si>
  <si>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</si>
  <si>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</si>
  <si>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</si>
  <si>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</si>
  <si>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</si>
  <si>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</si>
  <si>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</si>
  <si>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</si>
  <si>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</si>
  <si>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</si>
  <si>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</si>
  <si>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</si>
  <si>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</si>
  <si>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</si>
  <si>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</si>
  <si>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</si>
  <si>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</si>
  <si>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</si>
  <si>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</si>
  <si>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</si>
  <si>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</si>
  <si>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</si>
  <si>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</si>
  <si>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</si>
  <si>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</si>
  <si>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</si>
  <si>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</si>
  <si>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</si>
  <si>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</si>
  <si>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</si>
  <si>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</si>
  <si>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</si>
  <si>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</si>
  <si>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</si>
  <si>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</si>
  <si>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</si>
  <si>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</si>
  <si>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</si>
  <si>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</si>
  <si>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</si>
  <si>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</si>
  <si>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</si>
  <si>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</si>
  <si>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</si>
  <si>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</si>
  <si>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</si>
  <si>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</si>
  <si>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</si>
  <si>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</si>
  <si>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</si>
  <si>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</si>
  <si>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</si>
  <si>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</si>
  <si>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</si>
  <si>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</si>
  <si>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</si>
  <si>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</si>
  <si>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</si>
  <si>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</si>
  <si>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</si>
  <si>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</si>
  <si>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</si>
  <si>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</si>
  <si>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</si>
  <si>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</si>
  <si>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</si>
  <si>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</si>
  <si>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</si>
  <si>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</si>
  <si>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</si>
  <si>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</si>
  <si>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</si>
  <si>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</si>
  <si>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</si>
  <si>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</si>
  <si>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</si>
  <si>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</si>
  <si>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</si>
  <si>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</si>
  <si>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</si>
  <si>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</si>
  <si>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</si>
  <si>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</si>
  <si>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</si>
  <si>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</si>
  <si>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</si>
  <si>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</si>
  <si>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</si>
  <si>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</si>
  <si>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</si>
  <si>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</si>
  <si>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</si>
  <si>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</si>
  <si>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</si>
  <si>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</si>
  <si>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</si>
  <si>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</si>
  <si>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</si>
  <si>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</si>
  <si>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</si>
  <si>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</si>
  <si>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</si>
  <si>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</si>
  <si>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</si>
  <si>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</si>
  <si>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</si>
  <si>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</si>
  <si>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</si>
  <si>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</si>
  <si>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</si>
  <si>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</si>
  <si>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</si>
  <si>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</si>
  <si>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</si>
  <si>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</si>
  <si>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</si>
  <si>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</si>
  <si>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</si>
  <si>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</si>
  <si>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</si>
  <si>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</si>
  <si>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</si>
  <si>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</si>
  <si>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</si>
  <si>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</si>
  <si>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</si>
  <si>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</si>
  <si>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</si>
  <si>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</si>
  <si>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</si>
  <si>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</si>
  <si>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</si>
  <si>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</si>
  <si>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</si>
  <si>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</si>
  <si>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</si>
  <si>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</si>
  <si>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</si>
  <si>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</si>
  <si>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</si>
  <si>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</si>
  <si>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</si>
  <si>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</si>
  <si>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</si>
  <si>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</si>
  <si>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</si>
  <si>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</si>
  <si>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</si>
  <si>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</si>
  <si>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</si>
  <si>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</si>
  <si>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</si>
  <si>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</si>
  <si>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</si>
  <si>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</si>
  <si>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</si>
  <si>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</si>
  <si>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</si>
  <si>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</si>
  <si>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</si>
  <si>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</si>
  <si>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</si>
  <si>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</si>
  <si>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</si>
  <si>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</si>
  <si>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</si>
  <si>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</si>
  <si>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</si>
  <si>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</si>
  <si>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</si>
  <si>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</si>
  <si>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</si>
  <si>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</si>
  <si>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</si>
  <si>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</si>
  <si>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</si>
  <si>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</si>
  <si>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</si>
  <si>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</si>
  <si>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</si>
  <si>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</si>
  <si>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</si>
  <si>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</si>
  <si>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</si>
  <si>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</si>
  <si>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</si>
  <si>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</si>
  <si>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</si>
  <si>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</si>
  <si>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</si>
  <si>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</si>
  <si>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</si>
  <si>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</si>
  <si>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</si>
  <si>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</si>
  <si>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</si>
  <si>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</si>
  <si>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</si>
  <si>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</si>
  <si>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</si>
  <si>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</si>
  <si>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</si>
  <si>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</si>
  <si>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</si>
  <si>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</si>
  <si>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</si>
  <si>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</si>
  <si>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</si>
  <si>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</si>
  <si>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</si>
  <si>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</si>
  <si>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</si>
  <si>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</si>
  <si>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</si>
  <si>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</si>
  <si>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</si>
  <si>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</si>
  <si>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</si>
  <si>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</si>
  <si>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</si>
  <si>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</si>
  <si>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</si>
  <si>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</si>
  <si>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</si>
  <si>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</si>
  <si>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</si>
  <si>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</si>
  <si>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</si>
  <si>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</si>
  <si>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</si>
  <si>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</si>
  <si>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</si>
  <si>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</si>
  <si>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</si>
  <si>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</si>
  <si>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</si>
  <si>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</si>
  <si>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</si>
  <si>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</si>
  <si>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</si>
  <si>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</si>
  <si>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</si>
  <si>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</si>
  <si>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</si>
  <si>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</si>
  <si>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</si>
  <si>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</si>
  <si>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</si>
  <si>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</si>
  <si>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</si>
  <si>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</si>
  <si>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</si>
  <si>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</si>
  <si>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</si>
  <si>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</si>
  <si>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</si>
  <si>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</si>
  <si>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</si>
  <si>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</si>
  <si>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</si>
  <si>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</si>
  <si>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</si>
  <si>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</si>
  <si>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</si>
  <si>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</si>
  <si>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</si>
  <si>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</si>
  <si>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</si>
  <si>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</si>
  <si>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</si>
  <si>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</si>
  <si>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</si>
  <si>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</si>
  <si>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</si>
  <si>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</si>
  <si>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</si>
  <si>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</si>
  <si>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</si>
  <si>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</si>
  <si>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</si>
  <si>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</si>
  <si>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</si>
  <si>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</si>
  <si>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</si>
  <si>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</si>
  <si>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</si>
  <si>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</si>
  <si>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</si>
  <si>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</si>
  <si>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</si>
  <si>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</si>
  <si>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</si>
  <si>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</si>
  <si>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</si>
  <si>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</si>
  <si>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</si>
  <si>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</si>
  <si>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</si>
  <si>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</si>
  <si>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</si>
  <si>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</si>
  <si>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</si>
  <si>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</si>
  <si>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</si>
  <si>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</si>
  <si>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</si>
  <si>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</si>
  <si>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</si>
  <si>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</si>
  <si>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</si>
  <si>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</si>
  <si>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</si>
  <si>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</si>
  <si>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</si>
  <si>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</si>
  <si>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</si>
  <si>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</si>
  <si>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</si>
  <si>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</si>
  <si>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</si>
  <si>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</si>
  <si>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</si>
  <si>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</si>
  <si>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</si>
  <si>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</si>
  <si>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</si>
  <si>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</si>
  <si>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</si>
  <si>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</si>
  <si>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</si>
  <si>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</si>
  <si>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</si>
  <si>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</si>
  <si>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</si>
  <si>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</si>
  <si>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</si>
  <si>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</si>
  <si>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</si>
  <si>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</si>
  <si>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</si>
  <si>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</si>
  <si>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</si>
  <si>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</si>
  <si>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</si>
  <si>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</si>
  <si>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</si>
  <si>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</si>
  <si>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</si>
  <si>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</si>
  <si>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</si>
  <si>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</si>
  <si>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</si>
  <si>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</si>
  <si>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</si>
  <si>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</si>
  <si>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</si>
  <si>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</si>
  <si>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</si>
  <si>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</si>
  <si>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</si>
  <si>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</si>
  <si>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</si>
  <si>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</si>
  <si>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</si>
  <si>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</si>
  <si>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</si>
  <si>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</si>
  <si>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</si>
  <si>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</si>
  <si>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</si>
  <si>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</si>
  <si>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</si>
  <si>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</si>
  <si>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</si>
  <si>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</si>
  <si>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</si>
  <si>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</si>
  <si>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</si>
  <si>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</si>
  <si>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</si>
  <si>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</si>
  <si>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</si>
  <si>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</si>
  <si>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</si>
  <si>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</si>
  <si>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</si>
  <si>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</si>
  <si>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</si>
  <si>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</si>
  <si>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</si>
  <si>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</si>
  <si>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</si>
  <si>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</si>
  <si>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</si>
  <si>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</si>
  <si>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</si>
  <si>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</si>
  <si>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</si>
  <si>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</si>
  <si>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</si>
  <si>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</si>
  <si>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</si>
  <si>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</si>
  <si>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</si>
  <si>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</si>
  <si>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</si>
  <si>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</si>
  <si>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</si>
  <si>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</si>
  <si>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</si>
  <si>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</si>
  <si>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</si>
  <si>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</si>
  <si>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</si>
  <si>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</si>
  <si>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</si>
  <si>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</si>
  <si>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</si>
  <si>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</si>
  <si>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</si>
  <si>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</si>
  <si>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</si>
  <si>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</si>
  <si>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</si>
  <si>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</si>
  <si>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</si>
  <si>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</si>
  <si>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</si>
  <si>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</si>
  <si>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</si>
  <si>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</si>
  <si>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</si>
  <si>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</si>
  <si>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</si>
  <si>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</si>
  <si>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</si>
  <si>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</si>
  <si>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</si>
  <si>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</si>
  <si>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</si>
  <si>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</si>
  <si>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</si>
  <si>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</si>
  <si>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</si>
  <si>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</si>
  <si>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</si>
  <si>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</si>
  <si>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</si>
  <si>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</si>
  <si>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</si>
  <si>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</si>
  <si>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</si>
  <si>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</si>
  <si>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</si>
  <si>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</si>
  <si>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</si>
  <si>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</si>
  <si>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</si>
  <si>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</si>
  <si>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</si>
  <si>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</si>
  <si>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</si>
  <si>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</si>
  <si>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</si>
  <si>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</si>
  <si>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</si>
  <si>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</si>
  <si>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</si>
  <si>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</si>
  <si>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</si>
  <si>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</si>
  <si>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</si>
  <si>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</si>
  <si>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</si>
  <si>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</si>
  <si>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</si>
  <si>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</si>
  <si>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</si>
  <si>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</si>
  <si>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</si>
  <si>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</si>
  <si>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</si>
  <si>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</si>
  <si>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</si>
  <si>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</si>
  <si>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</si>
  <si>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</si>
  <si>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</si>
  <si>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</si>
  <si>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</si>
  <si>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</si>
  <si>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</si>
  <si>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</si>
  <si>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</si>
  <si>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</si>
  <si>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</si>
  <si>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</si>
  <si>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</si>
  <si>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</si>
  <si>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</si>
  <si>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</si>
  <si>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</si>
  <si>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</si>
  <si>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</si>
  <si>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</si>
  <si>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</si>
  <si>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</si>
  <si>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</si>
  <si>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</si>
  <si>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</si>
  <si>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</si>
  <si>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</si>
  <si>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</si>
  <si>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</si>
  <si>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</si>
  <si>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</si>
  <si>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</si>
  <si>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</si>
  <si>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</si>
  <si>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</si>
  <si>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</si>
  <si>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</si>
  <si>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</si>
  <si>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</si>
  <si>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</si>
  <si>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</si>
  <si>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</si>
  <si>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</si>
  <si>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</si>
  <si>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</si>
  <si>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</si>
  <si>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</si>
  <si>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</si>
  <si>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</si>
  <si>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</si>
  <si>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</si>
  <si>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</si>
  <si>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</si>
  <si>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</si>
  <si>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</si>
  <si>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</si>
  <si>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</si>
  <si>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</si>
  <si>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</si>
  <si>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</si>
  <si>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</si>
  <si>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</si>
  <si>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</si>
  <si>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</si>
  <si>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</si>
  <si>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</si>
  <si>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</si>
  <si>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</si>
  <si>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</si>
  <si>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</si>
  <si>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</si>
  <si>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</si>
  <si>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</si>
  <si>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</si>
  <si>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</si>
  <si>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</si>
  <si>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</si>
  <si>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</si>
  <si>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</si>
  <si>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</si>
  <si>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</si>
  <si>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</si>
  <si>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</si>
  <si>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</si>
  <si>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</si>
  <si>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</si>
  <si>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</si>
  <si>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</si>
  <si>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</si>
  <si>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</si>
  <si>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</si>
  <si>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</si>
  <si>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</si>
  <si>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</si>
  <si>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</si>
  <si>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</si>
  <si>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</si>
  <si>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</si>
  <si>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</si>
  <si>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</si>
  <si>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</si>
  <si>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</si>
  <si>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</si>
  <si>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</si>
  <si>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</si>
  <si>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</si>
  <si>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</si>
  <si>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</si>
  <si>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</si>
  <si>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</si>
  <si>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</si>
  <si>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</si>
  <si>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</si>
  <si>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</si>
  <si>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</si>
  <si>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</si>
  <si>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</si>
  <si>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</si>
  <si>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</si>
  <si>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</si>
  <si>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</si>
  <si>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</si>
  <si>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</si>
  <si>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</si>
  <si>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</si>
  <si>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</si>
  <si>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</si>
  <si>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</si>
  <si>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</si>
  <si>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</si>
  <si>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</si>
  <si>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</si>
  <si>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</si>
  <si>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</si>
  <si>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</si>
  <si>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</si>
  <si>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</si>
  <si>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</si>
  <si>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</si>
  <si>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</si>
  <si>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</si>
  <si>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</si>
  <si>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</si>
  <si>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</si>
  <si>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</si>
  <si>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</si>
  <si>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</si>
  <si>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</si>
  <si>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</si>
  <si>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</si>
  <si>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</si>
  <si>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</si>
  <si>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</si>
  <si>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</si>
  <si>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</si>
  <si>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</si>
  <si>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</si>
  <si>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</si>
  <si>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</si>
  <si>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</si>
  <si>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</si>
  <si>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</si>
  <si>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</si>
  <si>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</si>
  <si>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</si>
  <si>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</si>
  <si>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</si>
  <si>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</si>
  <si>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</si>
  <si>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</si>
  <si>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</si>
  <si>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</si>
  <si>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</si>
  <si>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</si>
  <si>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</si>
  <si>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</si>
  <si>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</si>
  <si>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</si>
  <si>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</si>
  <si>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</si>
  <si>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</si>
  <si>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</si>
  <si>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</si>
  <si>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</si>
  <si>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</si>
  <si>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</si>
  <si>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</si>
  <si>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</si>
  <si>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</si>
  <si>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</si>
  <si>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</si>
  <si>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</si>
  <si>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</si>
  <si>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</si>
  <si>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</si>
  <si>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</si>
  <si>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</si>
  <si>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</si>
  <si>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</si>
  <si>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</si>
  <si>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</si>
  <si>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</si>
  <si>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</si>
  <si>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</si>
  <si>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</si>
  <si>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</si>
  <si>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</si>
  <si>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</si>
  <si>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</si>
  <si>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</si>
  <si>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</si>
  <si>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</si>
  <si>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</si>
  <si>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</si>
  <si>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</si>
  <si>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</si>
  <si>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</si>
  <si>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</si>
  <si>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</si>
  <si>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</si>
  <si>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</si>
  <si>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</si>
  <si>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</si>
  <si>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</si>
  <si>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</si>
  <si>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</si>
  <si>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</si>
  <si>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</si>
  <si>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</si>
  <si>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</si>
  <si>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</si>
  <si>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</si>
  <si>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</si>
  <si>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</si>
  <si>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</si>
  <si>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</si>
  <si>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</si>
  <si>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</si>
  <si>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</si>
  <si>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</si>
  <si>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</si>
  <si>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</si>
  <si>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</si>
  <si>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</si>
  <si>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</si>
  <si>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</si>
  <si>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</si>
  <si>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</si>
  <si>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</si>
  <si>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</si>
  <si>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</si>
  <si>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</si>
  <si>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</si>
  <si>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</si>
  <si>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</si>
  <si>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</si>
  <si>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</si>
  <si>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</si>
  <si>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</si>
  <si>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</si>
  <si>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</si>
  <si>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</si>
  <si>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</si>
  <si>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</si>
  <si>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</si>
  <si>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</si>
  <si>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</si>
  <si>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</si>
  <si>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</si>
  <si>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</si>
  <si>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</si>
  <si>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</si>
  <si>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</si>
  <si>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</si>
  <si>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</si>
  <si>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</si>
  <si>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</si>
  <si>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</si>
  <si>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</si>
  <si>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</si>
  <si>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</si>
  <si>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</si>
  <si>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</si>
  <si>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</si>
  <si>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</si>
  <si>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</si>
  <si>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</si>
  <si>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</si>
  <si>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</si>
  <si>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</si>
  <si>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</si>
  <si>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</si>
  <si>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</si>
  <si>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</si>
  <si>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</si>
  <si>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</si>
  <si>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</si>
  <si>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</si>
  <si>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</si>
  <si>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</si>
  <si>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</si>
  <si>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</si>
  <si>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</si>
  <si>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</si>
  <si>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</si>
  <si>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</si>
  <si>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</si>
  <si>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</si>
  <si>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</si>
  <si>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</si>
  <si>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</si>
  <si>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</si>
  <si>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</si>
  <si>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</si>
  <si>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</si>
  <si>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</si>
  <si>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</si>
  <si>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</si>
  <si>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</si>
  <si>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</si>
  <si>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</si>
  <si>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</si>
  <si>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</si>
  <si>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</si>
  <si>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</si>
  <si>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</si>
  <si>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</si>
  <si>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</si>
  <si>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</si>
  <si>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</si>
  <si>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</si>
  <si>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</si>
  <si>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</si>
  <si>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</si>
  <si>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</si>
  <si>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</si>
  <si>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</si>
  <si>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</si>
  <si>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</si>
  <si>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</si>
  <si>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</si>
  <si>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</si>
  <si>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</si>
  <si>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</si>
  <si>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</si>
  <si>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</si>
  <si>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</si>
  <si>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</si>
  <si>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</si>
  <si>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</si>
  <si>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</si>
  <si>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</si>
  <si>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</si>
  <si>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</si>
  <si>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</si>
  <si>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</si>
  <si>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</si>
  <si>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</si>
  <si>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</si>
  <si>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</si>
  <si>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</si>
  <si>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</si>
  <si>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</si>
  <si>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</si>
  <si>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</si>
  <si>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</si>
  <si>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</si>
  <si>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</si>
  <si>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</si>
  <si>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</si>
  <si>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</si>
  <si>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</si>
  <si>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</si>
  <si>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</si>
  <si>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</si>
  <si>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</si>
  <si>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</si>
  <si>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</si>
  <si>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</si>
  <si>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</si>
  <si>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</si>
  <si>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</si>
  <si>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</si>
  <si>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</si>
  <si>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</si>
  <si>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</si>
  <si>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</si>
  <si>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</si>
  <si>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</si>
  <si>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</si>
  <si>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</si>
  <si>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</si>
  <si>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</si>
  <si>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</si>
  <si>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</si>
  <si>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</si>
  <si>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</si>
  <si>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</si>
  <si>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</si>
  <si>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</si>
  <si>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</si>
  <si>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</si>
  <si>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</si>
  <si>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</si>
  <si>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</si>
  <si>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</si>
  <si>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</si>
  <si>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</si>
  <si>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</si>
  <si>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</si>
  <si>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</si>
  <si>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</si>
  <si>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</si>
  <si>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</si>
  <si>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</si>
  <si>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</si>
  <si>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</si>
  <si>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</si>
  <si>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</si>
  <si>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</si>
  <si>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</si>
  <si>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</si>
  <si>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</si>
  <si>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</si>
  <si>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</si>
  <si>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</si>
  <si>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</si>
  <si>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</si>
  <si>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</si>
  <si>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</si>
  <si>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</si>
  <si>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</si>
  <si>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</si>
  <si>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</si>
  <si>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</si>
  <si>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</si>
  <si>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</si>
  <si>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</si>
  <si>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</si>
  <si>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</si>
  <si>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</si>
  <si>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</si>
  <si>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</si>
  <si>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</si>
  <si>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</si>
  <si>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</si>
  <si>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</si>
  <si>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</si>
  <si>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</si>
  <si>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</si>
  <si>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</si>
  <si>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</si>
  <si>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</si>
  <si>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</si>
  <si>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</si>
  <si>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</si>
  <si>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</si>
  <si>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</si>
  <si>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</si>
  <si>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</si>
  <si>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</si>
  <si>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</si>
  <si>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</si>
  <si>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</si>
  <si>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</si>
  <si>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</si>
  <si>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</si>
  <si>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</si>
  <si>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</si>
  <si>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</si>
  <si>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</si>
  <si>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</si>
  <si>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</si>
  <si>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</si>
  <si>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</si>
  <si>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</si>
  <si>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</si>
  <si>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</si>
  <si>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</si>
  <si>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</si>
  <si>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</si>
  <si>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</si>
  <si>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</si>
  <si>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</si>
  <si>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</si>
  <si>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</si>
  <si>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</si>
  <si>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</si>
  <si>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</si>
  <si>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</si>
  <si>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</si>
  <si>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</si>
  <si>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</si>
  <si>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</si>
  <si>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</si>
  <si>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</si>
  <si>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</si>
  <si>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</si>
  <si>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</si>
  <si>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</si>
  <si>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</si>
  <si>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</si>
  <si>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</si>
  <si>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</si>
  <si>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</si>
  <si>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</si>
  <si>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</si>
  <si>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</si>
  <si>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</si>
  <si>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</si>
  <si>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</si>
  <si>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</si>
  <si>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</si>
  <si>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</si>
  <si>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</si>
  <si>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</si>
  <si>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</si>
  <si>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</si>
  <si>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</si>
  <si>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</si>
  <si>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</si>
  <si>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</si>
  <si>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</si>
  <si>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</si>
  <si>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</si>
  <si>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</si>
  <si>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</si>
  <si>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</si>
  <si>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</si>
  <si>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</si>
  <si>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</si>
  <si>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</si>
  <si>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</si>
  <si>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</si>
  <si>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</si>
  <si>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</si>
  <si>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</si>
  <si>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</si>
  <si>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</si>
  <si>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</si>
  <si>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</si>
  <si>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</si>
  <si>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</si>
  <si>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</si>
  <si>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</si>
  <si>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</si>
  <si>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</si>
  <si>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</si>
  <si>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</si>
  <si>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</si>
  <si>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</si>
  <si>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</si>
  <si>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</si>
  <si>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</si>
  <si>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</si>
  <si>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</si>
  <si>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</si>
  <si>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</si>
  <si>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</si>
  <si>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</si>
  <si>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</si>
  <si>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</si>
  <si>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</si>
  <si>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</si>
  <si>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</si>
  <si>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</si>
  <si>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</si>
  <si>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</si>
  <si>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</si>
  <si>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</si>
  <si>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</si>
  <si>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</si>
  <si>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</si>
  <si>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</si>
  <si>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</si>
  <si>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</si>
  <si>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</si>
  <si>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</si>
  <si>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</si>
  <si>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</si>
  <si>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</si>
  <si>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</si>
  <si>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</si>
  <si>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</si>
  <si>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</si>
  <si>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</si>
  <si>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</si>
  <si>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</si>
  <si>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</si>
  <si>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</si>
  <si>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</si>
  <si>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</si>
  <si>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</si>
  <si>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</si>
  <si>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</si>
  <si>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</si>
  <si>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</si>
  <si>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</si>
  <si>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</si>
  <si>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</si>
  <si>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</si>
  <si>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</si>
  <si>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</si>
  <si>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</si>
  <si>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</si>
  <si>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</si>
  <si>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</si>
  <si>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</si>
  <si>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</si>
  <si>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</si>
  <si>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</si>
  <si>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</si>
  <si>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</si>
  <si>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</si>
  <si>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</si>
  <si>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</si>
  <si>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</si>
  <si>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</si>
  <si>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</si>
  <si>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</si>
  <si>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</si>
  <si>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</si>
  <si>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</si>
  <si>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</si>
  <si>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</si>
  <si>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</si>
  <si>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</si>
  <si>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</si>
  <si>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</si>
  <si>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</si>
  <si>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</si>
  <si>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</si>
  <si>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</si>
  <si>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</si>
  <si>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</si>
  <si>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</si>
  <si>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</si>
  <si>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</si>
  <si>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</si>
  <si>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</si>
  <si>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</si>
  <si>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</si>
  <si>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</si>
  <si>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</si>
  <si>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</si>
  <si>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</si>
  <si>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</si>
  <si>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</si>
  <si>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</si>
  <si>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</si>
  <si>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</si>
  <si>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</si>
  <si>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</si>
  <si>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</si>
  <si>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</si>
  <si>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</si>
  <si>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</si>
  <si>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</si>
  <si>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</si>
  <si>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</si>
  <si>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</si>
  <si>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</si>
  <si>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</si>
  <si>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</si>
  <si>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</si>
  <si>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</si>
  <si>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</si>
  <si>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</si>
  <si>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</si>
  <si>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</si>
  <si>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</si>
  <si>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</si>
  <si>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</si>
  <si>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</si>
  <si>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</si>
  <si>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</si>
  <si>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</si>
  <si>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</si>
  <si>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</si>
  <si>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</si>
  <si>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</si>
  <si>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</si>
  <si>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</si>
  <si>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</si>
  <si>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</si>
  <si>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</si>
  <si>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</si>
  <si>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</si>
  <si>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</si>
  <si>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</si>
  <si>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</si>
  <si>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</si>
  <si>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</si>
  <si>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</si>
  <si>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</si>
  <si>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</si>
  <si>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</si>
  <si>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</si>
  <si>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</si>
  <si>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</si>
  <si>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</si>
  <si>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</si>
  <si>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</si>
  <si>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</si>
  <si>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</si>
  <si>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</si>
  <si>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</si>
  <si>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</si>
  <si>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</si>
  <si>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</si>
  <si>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</si>
  <si>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</si>
  <si>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</si>
  <si>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</si>
  <si>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</si>
  <si>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</si>
  <si>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</si>
  <si>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</si>
  <si>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</si>
  <si>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</si>
  <si>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</si>
  <si>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</si>
  <si>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</si>
  <si>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</si>
  <si>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</si>
  <si>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</si>
  <si>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</si>
  <si>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</si>
  <si>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</si>
  <si>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</si>
  <si>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</si>
  <si>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</si>
  <si>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</si>
  <si>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</si>
  <si>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</si>
  <si>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</si>
  <si>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</si>
  <si>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</si>
  <si>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</si>
  <si>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</si>
  <si>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</si>
  <si>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</si>
  <si>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</si>
  <si>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</si>
  <si>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</si>
  <si>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</si>
  <si>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</si>
  <si>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</si>
  <si>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</si>
  <si>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</si>
  <si>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</si>
  <si>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</si>
  <si>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</si>
  <si>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</si>
  <si>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</si>
  <si>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</si>
  <si>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</si>
  <si>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</si>
  <si>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</si>
  <si>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</si>
  <si>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</si>
  <si>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</si>
  <si>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</si>
  <si>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</si>
  <si>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</si>
  <si>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</si>
  <si>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</si>
  <si>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</si>
  <si>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</si>
  <si>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</si>
  <si>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</si>
  <si>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</si>
  <si>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</si>
  <si>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</si>
  <si>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</si>
  <si>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</si>
  <si>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</si>
  <si>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</si>
  <si>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</si>
  <si>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</si>
  <si>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</si>
  <si>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</si>
  <si>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</si>
  <si>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</si>
  <si>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</si>
  <si>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</si>
  <si>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</si>
  <si>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</si>
  <si>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</si>
  <si>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</si>
  <si>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</si>
  <si>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</si>
  <si>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</si>
  <si>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</si>
  <si>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</si>
  <si>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</si>
  <si>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</si>
  <si>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</si>
  <si>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</si>
  <si>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</si>
  <si>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</si>
  <si>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</si>
  <si>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</si>
  <si>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</si>
  <si>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</si>
  <si>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</si>
  <si>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</si>
  <si>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</si>
  <si>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</si>
  <si>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</si>
  <si>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</si>
  <si>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</si>
  <si>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</si>
  <si>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</si>
  <si>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</si>
  <si>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</si>
  <si>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</si>
  <si>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</si>
  <si>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</si>
  <si>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</si>
  <si>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</si>
  <si>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</si>
  <si>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</si>
  <si>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</si>
  <si>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</si>
  <si>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</si>
  <si>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</si>
  <si>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</si>
  <si>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</si>
  <si>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</si>
  <si>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</si>
  <si>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</si>
  <si>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</si>
  <si>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</si>
  <si>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</si>
  <si>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</si>
  <si>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</si>
  <si>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</si>
  <si>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</si>
  <si>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</si>
  <si>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</si>
  <si>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</si>
  <si>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</si>
  <si>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</si>
  <si>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</si>
  <si>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</si>
  <si>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</si>
  <si>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</si>
  <si>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</si>
  <si>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</si>
  <si>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</si>
  <si>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</si>
  <si>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</si>
  <si>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</si>
  <si>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</si>
  <si>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</si>
  <si>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</si>
  <si>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</si>
  <si>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</si>
  <si>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</si>
  <si>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</si>
  <si>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</si>
  <si>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</si>
  <si>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</si>
  <si>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</si>
  <si>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</si>
  <si>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</si>
  <si>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</si>
  <si>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</si>
  <si>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</si>
  <si>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</si>
  <si>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</si>
  <si>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</si>
  <si>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</si>
  <si>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</si>
  <si>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</si>
  <si>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</si>
  <si>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</si>
  <si>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</si>
  <si>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</si>
  <si>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</si>
  <si>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</si>
  <si>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</si>
  <si>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</si>
  <si>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</si>
  <si>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</si>
  <si>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</si>
  <si>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</si>
  <si>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</si>
  <si>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</si>
  <si>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</si>
  <si>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</si>
  <si>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</si>
  <si>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</si>
  <si>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</si>
  <si>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</si>
  <si>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</si>
  <si>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</si>
  <si>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</si>
  <si>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</si>
  <si>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</si>
  <si>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</si>
  <si>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</si>
  <si>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</si>
  <si>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</si>
  <si>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</si>
  <si>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</si>
  <si>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</si>
  <si>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</si>
  <si>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</si>
  <si>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</si>
  <si>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</si>
  <si>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</si>
  <si>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</si>
  <si>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</si>
  <si>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</si>
  <si>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</si>
  <si>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</si>
  <si>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</si>
  <si>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</si>
  <si>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</si>
  <si>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</si>
  <si>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</si>
  <si>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</si>
  <si>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</si>
  <si>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</si>
  <si>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</si>
  <si>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</si>
  <si>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</si>
  <si>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</si>
  <si>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</si>
  <si>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</si>
  <si>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</si>
  <si>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</si>
  <si>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</si>
  <si>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</si>
  <si>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</si>
  <si>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</si>
  <si>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</si>
  <si>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</si>
  <si>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</si>
  <si>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</si>
  <si>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</si>
  <si>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</si>
  <si>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</si>
  <si>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</si>
  <si>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</si>
  <si>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</si>
  <si>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</si>
  <si>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</si>
  <si>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</si>
  <si>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</si>
  <si>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</si>
  <si>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</si>
  <si>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</si>
  <si>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</si>
  <si>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</si>
  <si>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</si>
  <si>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</si>
  <si>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</si>
  <si>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</si>
  <si>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</si>
  <si>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</si>
  <si>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</si>
  <si>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</si>
  <si>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</si>
  <si>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</si>
  <si>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</si>
  <si>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</si>
  <si>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</si>
  <si>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</si>
  <si>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</si>
  <si>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</si>
  <si>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</si>
  <si>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</si>
  <si>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</si>
  <si>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</si>
  <si>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</si>
  <si>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</si>
  <si>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</si>
  <si>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</si>
  <si>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</si>
  <si>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</si>
  <si>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</si>
  <si>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</si>
  <si>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</si>
  <si>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</si>
  <si>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</si>
  <si>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</si>
  <si>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</si>
  <si>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</si>
  <si>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</si>
  <si>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</si>
  <si>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</si>
  <si>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</si>
  <si>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</si>
  <si>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</si>
  <si>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</si>
  <si>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</si>
  <si>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</si>
  <si>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</si>
  <si>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</si>
  <si>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</si>
  <si>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</si>
  <si>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</si>
  <si>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</si>
  <si>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</si>
  <si>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</si>
  <si>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</si>
  <si>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</si>
  <si>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</si>
  <si>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</si>
  <si>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</si>
  <si>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</si>
  <si>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</si>
  <si>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</si>
  <si>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</si>
  <si>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</si>
  <si>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</si>
  <si>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</si>
  <si>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</si>
  <si>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</si>
  <si>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</si>
  <si>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</si>
  <si>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</si>
  <si>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</si>
  <si>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</si>
  <si>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</si>
  <si>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</si>
  <si>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</si>
  <si>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</si>
  <si>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</si>
  <si>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</si>
  <si>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</si>
  <si>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</si>
  <si>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</si>
  <si>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</si>
  <si>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</si>
  <si>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</si>
  <si>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</si>
  <si>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</si>
  <si>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</si>
  <si>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</si>
  <si>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</si>
  <si>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</si>
  <si>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</si>
  <si>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</si>
  <si>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</si>
  <si>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</si>
  <si>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</si>
  <si>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</si>
  <si>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</si>
  <si>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</si>
  <si>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</si>
  <si>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</si>
  <si>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</si>
  <si>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</si>
  <si>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</si>
  <si>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</si>
  <si>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</si>
  <si>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</si>
  <si>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</si>
  <si>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</si>
  <si>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</si>
  <si>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</si>
  <si>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</si>
  <si>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</si>
  <si>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</si>
  <si>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</si>
  <si>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</si>
  <si>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</si>
  <si>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</si>
  <si>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</si>
  <si>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</si>
  <si>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</si>
  <si>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</si>
  <si>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</si>
  <si>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</si>
  <si>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</si>
  <si>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</si>
  <si>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</si>
  <si>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</si>
  <si>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</si>
  <si>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</si>
  <si>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</si>
  <si>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</si>
  <si>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</si>
  <si>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</si>
  <si>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</si>
  <si>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</si>
  <si>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</si>
  <si>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</si>
  <si>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</si>
  <si>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</si>
  <si>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</si>
  <si>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</si>
  <si>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</si>
  <si>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</si>
  <si>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</si>
  <si>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</si>
  <si>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</si>
  <si>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</si>
  <si>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</si>
  <si>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</si>
  <si>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</si>
  <si>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</si>
  <si>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</si>
  <si>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</si>
  <si>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</si>
  <si>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</si>
  <si>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</si>
  <si>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</si>
  <si>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</si>
  <si>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</si>
  <si>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</si>
  <si>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</si>
  <si>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</si>
  <si>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</si>
  <si>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</si>
  <si>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</si>
  <si>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</si>
  <si>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</si>
  <si>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</si>
  <si>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</si>
  <si>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</si>
  <si>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</si>
  <si>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</si>
  <si>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</si>
  <si>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</si>
  <si>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</si>
  <si>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</si>
  <si>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</si>
  <si>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</si>
  <si>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</si>
  <si>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</si>
  <si>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</si>
  <si>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</si>
  <si>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</si>
  <si>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</si>
  <si>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</si>
  <si>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</si>
  <si>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</si>
  <si>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</si>
  <si>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</si>
  <si>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</si>
  <si>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</si>
  <si>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</si>
  <si>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</si>
  <si>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</si>
  <si>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</si>
  <si>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</si>
  <si>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</si>
  <si>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</si>
  <si>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</si>
  <si>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</si>
  <si>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</si>
  <si>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</si>
  <si>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</si>
  <si>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</si>
  <si>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</si>
  <si>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</si>
  <si>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</si>
  <si>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</si>
  <si>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</si>
  <si>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</si>
  <si>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</si>
  <si>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</si>
  <si>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</si>
  <si>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</si>
  <si>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</si>
  <si>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</si>
  <si>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</si>
  <si>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</si>
  <si>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</si>
  <si>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</si>
  <si>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</si>
  <si>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</si>
  <si>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</si>
  <si>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</si>
  <si>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</si>
  <si>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</si>
  <si>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</si>
  <si>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</si>
  <si>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</si>
  <si>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</si>
  <si>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</si>
  <si>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</si>
  <si>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</si>
  <si>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</si>
  <si>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</si>
  <si>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</si>
  <si>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</si>
  <si>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</si>
  <si>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</si>
  <si>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</si>
  <si>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</si>
  <si>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</si>
  <si>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</si>
  <si>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</si>
  <si>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</si>
  <si>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</si>
  <si>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</si>
  <si>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</si>
  <si>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</si>
  <si>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</si>
  <si>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</si>
  <si>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</si>
  <si>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</si>
  <si>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</si>
  <si>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</si>
  <si>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</si>
  <si>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</si>
  <si>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</si>
  <si>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</si>
  <si>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</si>
  <si>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</si>
  <si>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</si>
  <si>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</si>
  <si>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</si>
  <si>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</si>
  <si>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</si>
  <si>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</si>
  <si>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</si>
  <si>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</si>
  <si>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</si>
  <si>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</si>
  <si>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</si>
  <si>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</si>
  <si>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</si>
  <si>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</si>
  <si>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</si>
  <si>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</si>
  <si>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</si>
  <si>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</si>
  <si>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</si>
  <si>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</si>
  <si>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</si>
  <si>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</si>
  <si>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</si>
  <si>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</si>
  <si>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</si>
  <si>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</si>
  <si>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</si>
  <si>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</si>
  <si>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</si>
  <si>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</si>
  <si>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</si>
  <si>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</si>
  <si>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</si>
  <si>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</si>
  <si>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</si>
  <si>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</si>
  <si>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</si>
  <si>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</si>
  <si>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</si>
  <si>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</si>
  <si>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</si>
  <si>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</si>
  <si>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</si>
  <si>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</si>
  <si>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</si>
  <si>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</si>
  <si>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</si>
  <si>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</si>
  <si>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</si>
  <si>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</si>
  <si>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</si>
  <si>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</si>
  <si>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</si>
  <si>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</si>
  <si>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</si>
  <si>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</si>
  <si>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</si>
  <si>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</si>
  <si>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</si>
  <si>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</si>
  <si>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</si>
  <si>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</si>
  <si>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</si>
  <si>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</si>
  <si>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</si>
  <si>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</si>
  <si>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</si>
  <si>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</si>
  <si>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</si>
  <si>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</si>
  <si>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</si>
  <si>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</si>
  <si>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</si>
  <si>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</si>
  <si>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</si>
  <si>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</si>
  <si>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</si>
  <si>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</si>
  <si>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</si>
  <si>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</si>
  <si>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</si>
  <si>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</si>
  <si>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</si>
  <si>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</si>
  <si>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</si>
  <si>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</si>
  <si>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</si>
  <si>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</si>
  <si>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</si>
  <si>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</si>
  <si>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</si>
  <si>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</si>
  <si>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</si>
  <si>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</si>
  <si>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</si>
  <si>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</si>
  <si>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</si>
  <si>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</si>
  <si>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</si>
  <si>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</si>
  <si>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</si>
  <si>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</si>
  <si>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</si>
  <si>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</si>
  <si>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</si>
  <si>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</si>
  <si>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</si>
  <si>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</si>
  <si>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</si>
  <si>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</si>
  <si>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</si>
  <si>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</si>
  <si>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</si>
  <si>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</si>
  <si>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</si>
  <si>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</si>
  <si>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</si>
  <si>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</si>
  <si>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</si>
  <si>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</si>
  <si>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</si>
  <si>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</si>
  <si>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</si>
  <si>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</si>
  <si>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</si>
  <si>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</si>
  <si>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</si>
  <si>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</si>
  <si>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</si>
  <si>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</si>
  <si>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</si>
  <si>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</si>
  <si>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</si>
  <si>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</si>
  <si>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</si>
  <si>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</si>
  <si>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</si>
  <si>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</si>
  <si>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</si>
  <si>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</si>
  <si>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</si>
  <si>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</si>
  <si>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</si>
  <si>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</si>
  <si>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</si>
  <si>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</si>
  <si>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</si>
  <si>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</si>
  <si>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</si>
  <si>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</si>
  <si>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</si>
  <si>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</si>
  <si>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</si>
  <si>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</si>
  <si>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</si>
  <si>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</si>
  <si>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</si>
  <si>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</si>
  <si>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</si>
  <si>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</si>
  <si>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</si>
  <si>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</si>
  <si>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</si>
  <si>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</si>
  <si>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</si>
  <si>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</si>
  <si>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</si>
  <si>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</si>
  <si>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</si>
  <si>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</si>
  <si>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</si>
  <si>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</si>
  <si>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</si>
  <si>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</si>
  <si>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</si>
  <si>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</si>
  <si>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</si>
  <si>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</si>
  <si>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</si>
  <si>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</si>
  <si>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</si>
  <si>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</si>
  <si>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</si>
  <si>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</si>
  <si>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</si>
  <si>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</si>
  <si>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</si>
  <si>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</si>
  <si>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</si>
  <si>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</si>
  <si>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</si>
  <si>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</si>
  <si>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</si>
  <si>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</si>
  <si>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</si>
  <si>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</si>
  <si>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</si>
  <si>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</si>
  <si>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</si>
  <si>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</si>
  <si>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</si>
  <si>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</si>
  <si>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</si>
  <si>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</si>
  <si>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</si>
  <si>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</si>
  <si>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</si>
  <si>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</si>
  <si>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</si>
  <si>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</si>
  <si>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</si>
  <si>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</si>
  <si>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</si>
  <si>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</si>
  <si>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</si>
  <si>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</si>
  <si>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</si>
  <si>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</si>
  <si>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</si>
  <si>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</si>
  <si>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</si>
  <si>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</si>
  <si>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</si>
  <si>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</si>
  <si>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</si>
  <si>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</si>
  <si>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</si>
  <si>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</si>
  <si>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</si>
  <si>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</si>
  <si>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</si>
  <si>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</si>
  <si>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</si>
  <si>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</si>
  <si>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</si>
  <si>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</si>
  <si>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</si>
  <si>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</si>
  <si>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</si>
  <si>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</si>
  <si>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</si>
  <si>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</si>
  <si>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</si>
  <si>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</si>
  <si>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</si>
  <si>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</si>
  <si>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</si>
  <si>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</si>
  <si>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</si>
  <si>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</si>
  <si>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</si>
  <si>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</si>
  <si>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</si>
  <si>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</si>
  <si>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</si>
  <si>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</si>
  <si>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</si>
  <si>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</si>
  <si>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</si>
  <si>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</si>
  <si>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</si>
  <si>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</si>
  <si>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</si>
  <si>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</si>
  <si>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</si>
  <si>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</si>
  <si>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</si>
  <si>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</si>
  <si>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</si>
  <si>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</si>
  <si>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</si>
  <si>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</si>
  <si>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</si>
  <si>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</si>
  <si>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</si>
  <si>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</si>
  <si>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</si>
  <si>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</si>
  <si>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</si>
  <si>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</si>
  <si>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</si>
  <si>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</si>
  <si>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</si>
  <si>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</si>
  <si>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</si>
  <si>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</si>
  <si>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</si>
  <si>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</si>
  <si>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</si>
  <si>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</si>
  <si>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</si>
  <si>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</si>
  <si>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</si>
  <si>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</si>
  <si>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</si>
  <si>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</si>
  <si>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</si>
  <si>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</si>
  <si>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</si>
  <si>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</si>
  <si>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</si>
  <si>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</si>
  <si>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</si>
  <si>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</si>
  <si>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</si>
  <si>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</si>
  <si>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</si>
  <si>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</si>
  <si>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</si>
  <si>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</si>
  <si>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</si>
  <si>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</si>
  <si>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</si>
  <si>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</si>
  <si>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</si>
  <si>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</si>
  <si>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</si>
  <si>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</si>
  <si>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</si>
  <si>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</si>
  <si>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</si>
  <si>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</si>
  <si>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</si>
  <si>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</si>
  <si>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</si>
  <si>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</si>
  <si>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</si>
  <si>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</si>
  <si>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</si>
  <si>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</si>
  <si>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</si>
  <si>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</si>
  <si>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</si>
  <si>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</si>
  <si>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</si>
  <si>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</si>
  <si>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</si>
  <si>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</si>
  <si>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</si>
  <si>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</si>
  <si>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</si>
  <si>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</si>
  <si>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</si>
  <si>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</si>
  <si>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</si>
  <si>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</si>
  <si>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</si>
  <si>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</si>
  <si>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</si>
  <si>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</si>
  <si>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</si>
  <si>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</si>
  <si>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</si>
  <si>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</si>
  <si>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</si>
  <si>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</si>
  <si>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</si>
  <si>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</si>
  <si>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</si>
  <si>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</si>
  <si>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</si>
  <si>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</si>
  <si>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</si>
  <si>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</si>
  <si>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</si>
  <si>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</si>
  <si>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</si>
  <si>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</si>
  <si>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</si>
  <si>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</si>
  <si>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</si>
  <si>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</si>
  <si>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</si>
  <si>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</si>
  <si>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</si>
  <si>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</si>
  <si>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</si>
  <si>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</si>
  <si>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</si>
  <si>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</si>
  <si>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</si>
  <si>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</si>
  <si>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</si>
  <si>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</si>
  <si>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</si>
  <si>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</si>
  <si>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</si>
  <si>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</si>
  <si>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</si>
  <si>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</si>
  <si>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</si>
  <si>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</si>
  <si>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</si>
  <si>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</si>
  <si>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</si>
  <si>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</si>
  <si>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</si>
  <si>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</si>
  <si>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</si>
  <si>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</si>
  <si>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</si>
  <si>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</si>
  <si>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</si>
  <si>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</si>
  <si>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</si>
  <si>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</si>
  <si>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</si>
  <si>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</si>
  <si>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</si>
  <si>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</si>
  <si>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</si>
  <si>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</si>
  <si>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</si>
  <si>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</si>
  <si>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</si>
  <si>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</si>
  <si>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</si>
  <si>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</si>
  <si>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</si>
  <si>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</si>
  <si>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</si>
  <si>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</si>
  <si>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</si>
  <si>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</si>
  <si>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</si>
  <si>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</si>
  <si>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</si>
  <si>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</si>
  <si>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</si>
  <si>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</si>
  <si>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</si>
  <si>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</si>
  <si>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</si>
  <si>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</si>
  <si>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</si>
  <si>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</si>
  <si>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</si>
  <si>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</si>
  <si>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</si>
  <si>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</si>
  <si>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</si>
  <si>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</si>
  <si>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</si>
  <si>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</si>
  <si>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</si>
  <si>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</si>
  <si>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</si>
  <si>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</si>
  <si>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</si>
  <si>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</si>
  <si>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</si>
  <si>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</si>
  <si>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</si>
  <si>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</si>
  <si>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</si>
  <si>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</si>
  <si>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</si>
  <si>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</si>
  <si>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</si>
  <si>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</si>
  <si>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</si>
  <si>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</si>
  <si>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</si>
  <si>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</si>
  <si>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</si>
  <si>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</si>
  <si>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</si>
  <si>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</si>
  <si>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</si>
  <si>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</si>
  <si>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</si>
  <si>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</si>
  <si>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</si>
  <si>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</si>
  <si>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</si>
  <si>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</si>
  <si>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</si>
  <si>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</si>
  <si>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</si>
  <si>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</si>
  <si>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</si>
  <si>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</si>
  <si>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</si>
  <si>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</si>
  <si>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</si>
  <si>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</si>
  <si>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</si>
  <si>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</si>
  <si>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</si>
  <si>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</si>
  <si>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</si>
  <si>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</si>
  <si>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</si>
  <si>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</si>
  <si>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</si>
  <si>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</si>
  <si>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</si>
  <si>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</si>
  <si>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</si>
  <si>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</si>
  <si>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</si>
  <si>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</si>
  <si>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</si>
  <si>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</si>
  <si>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</si>
  <si>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</si>
  <si>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</si>
  <si>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</si>
  <si>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</si>
  <si>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</si>
  <si>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</si>
  <si>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</si>
  <si>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</si>
  <si>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</si>
  <si>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</si>
  <si>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</si>
  <si>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</si>
  <si>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</si>
  <si>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</si>
  <si>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</si>
  <si>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</si>
  <si>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</si>
  <si>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</si>
  <si>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</si>
  <si>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</si>
  <si>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</si>
  <si>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</si>
  <si>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</si>
  <si>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</si>
  <si>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</si>
  <si>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</si>
  <si>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</si>
  <si>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</si>
  <si>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</si>
  <si>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</si>
  <si>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</si>
  <si>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</si>
  <si>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</si>
  <si>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</si>
  <si>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</si>
  <si>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</si>
  <si>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</si>
  <si>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</si>
  <si>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</si>
  <si>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</si>
  <si>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</si>
  <si>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</si>
  <si>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</si>
  <si>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</si>
  <si>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</si>
  <si>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</si>
  <si>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</si>
  <si>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</si>
  <si>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</si>
  <si>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</si>
  <si>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</si>
  <si>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</si>
  <si>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</si>
  <si>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</si>
  <si>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</si>
  <si>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</si>
  <si>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</si>
  <si>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</si>
  <si>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</si>
  <si>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</si>
  <si>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</si>
  <si>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</si>
  <si>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</si>
  <si>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</si>
  <si>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</si>
  <si>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</si>
  <si>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</si>
  <si>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</si>
  <si>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</si>
  <si>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</si>
  <si>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</si>
  <si>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</si>
  <si>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</si>
  <si>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</si>
  <si>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</si>
  <si>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</si>
  <si>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</si>
  <si>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</si>
  <si>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</si>
  <si>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</si>
  <si>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</si>
  <si>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</si>
  <si>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</si>
  <si>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</si>
  <si>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</si>
  <si>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</si>
  <si>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</si>
  <si>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</si>
  <si>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</si>
  <si>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</si>
  <si>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</si>
  <si>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</si>
  <si>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</si>
  <si>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</si>
  <si>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</si>
  <si>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</si>
  <si>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</si>
  <si>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</si>
  <si>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</si>
  <si>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</si>
  <si>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</si>
  <si>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</si>
  <si>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</si>
  <si>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</si>
  <si>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</si>
  <si>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</si>
  <si>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</si>
  <si>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</si>
  <si>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</si>
  <si>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</si>
  <si>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</si>
  <si>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</si>
  <si>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</si>
  <si>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</si>
  <si>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</si>
  <si>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</si>
  <si>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</si>
  <si>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</si>
  <si>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</si>
  <si>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</si>
  <si>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</si>
  <si>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</si>
  <si>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</si>
  <si>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</si>
  <si>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</si>
  <si>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</si>
  <si>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</si>
  <si>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</si>
  <si>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</si>
  <si>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</si>
  <si>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</si>
  <si>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</si>
  <si>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</si>
  <si>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</si>
  <si>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</si>
  <si>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</si>
  <si>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</si>
  <si>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</si>
  <si>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</si>
  <si>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</si>
  <si>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</si>
  <si>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</si>
  <si>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</si>
  <si>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</si>
  <si>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</si>
  <si>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</si>
  <si>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</si>
  <si>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</si>
  <si>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</si>
  <si>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</si>
  <si>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</si>
  <si>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</si>
  <si>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</si>
  <si>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</si>
  <si>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</si>
  <si>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</si>
  <si>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</si>
  <si>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</si>
  <si>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</si>
  <si>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</si>
  <si>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</si>
  <si>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</si>
  <si>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</si>
  <si>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</si>
  <si>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</si>
  <si>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</si>
  <si>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</si>
  <si>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</si>
  <si>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</si>
  <si>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</si>
  <si>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</si>
  <si>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</si>
  <si>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</si>
  <si>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</si>
  <si>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</si>
  <si>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</si>
  <si>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</si>
  <si>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</si>
  <si>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</si>
  <si>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</si>
  <si>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</si>
  <si>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</si>
  <si>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</si>
  <si>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</si>
  <si>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</si>
  <si>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</si>
  <si>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</si>
  <si>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</si>
  <si>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</si>
  <si>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</si>
  <si>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</si>
  <si>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</si>
  <si>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</si>
  <si>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</si>
  <si>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</si>
  <si>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</si>
  <si>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</si>
  <si>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</si>
  <si>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</si>
  <si>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</si>
  <si>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</si>
  <si>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</si>
  <si>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</si>
  <si>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</si>
  <si>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</si>
  <si>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</si>
  <si>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</si>
  <si>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</si>
  <si>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</si>
  <si>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</si>
  <si>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</si>
  <si>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</si>
  <si>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</si>
  <si>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</si>
  <si>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</si>
  <si>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</si>
  <si>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</si>
  <si>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</si>
  <si>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</si>
  <si>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</si>
  <si>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</si>
  <si>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</si>
  <si>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</si>
  <si>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</si>
  <si>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</si>
  <si>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</si>
  <si>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</si>
  <si>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</si>
  <si>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</si>
  <si>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</si>
  <si>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</si>
  <si>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</si>
  <si>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</si>
  <si>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</si>
  <si>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</si>
  <si>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</si>
  <si>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</si>
  <si>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</si>
  <si>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</si>
  <si>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</si>
  <si>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</si>
  <si>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</si>
  <si>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</si>
  <si>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</si>
  <si>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</si>
  <si>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</si>
  <si>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</si>
  <si>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</si>
  <si>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</si>
  <si>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</si>
  <si>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</si>
  <si>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</si>
  <si>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</si>
  <si>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</si>
  <si>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</si>
  <si>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</si>
  <si>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</si>
  <si>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</si>
  <si>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</si>
  <si>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</si>
  <si>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</si>
  <si>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</si>
  <si>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</si>
  <si>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</si>
  <si>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</si>
  <si>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</si>
  <si>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</si>
  <si>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</si>
  <si>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</si>
  <si>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</si>
  <si>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</si>
  <si>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</si>
  <si>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</si>
  <si>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</si>
  <si>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</si>
  <si>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</si>
  <si>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</si>
  <si>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</si>
  <si>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</si>
  <si>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</si>
  <si>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</si>
  <si>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</si>
  <si>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</si>
  <si>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</si>
  <si>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</si>
  <si>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</si>
  <si>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</si>
  <si>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</si>
  <si>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</si>
  <si>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</si>
  <si>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</si>
  <si>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</si>
  <si>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</si>
  <si>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</si>
  <si>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</si>
  <si>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</si>
  <si>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</si>
  <si>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</si>
  <si>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</si>
  <si>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</si>
  <si>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</si>
  <si>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</si>
  <si>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</si>
  <si>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</si>
  <si>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</si>
  <si>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</si>
  <si>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</si>
  <si>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</si>
  <si>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</si>
  <si>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</si>
  <si>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</si>
  <si>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</si>
  <si>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</si>
  <si>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</si>
  <si>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</si>
  <si>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</si>
  <si>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</si>
  <si>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</si>
  <si>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</si>
  <si>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</si>
  <si>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</si>
  <si>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</si>
  <si>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</si>
  <si>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</si>
  <si>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</si>
  <si>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</si>
  <si>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</si>
  <si>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</si>
  <si>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</si>
  <si>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</si>
  <si>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</si>
  <si>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</si>
  <si>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</si>
  <si>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</si>
  <si>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</si>
  <si>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</si>
  <si>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</si>
  <si>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</si>
  <si>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</si>
  <si>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</si>
  <si>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</si>
  <si>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</si>
  <si>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</si>
  <si>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</si>
  <si>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</si>
  <si>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</si>
  <si>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</si>
  <si>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</si>
  <si>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</si>
  <si>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</si>
  <si>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</si>
  <si>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</si>
  <si>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</si>
  <si>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</si>
  <si>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</si>
  <si>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</si>
  <si>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</si>
  <si>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</si>
  <si>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</si>
  <si>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</si>
  <si>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</si>
  <si>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</si>
  <si>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</si>
  <si>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</si>
  <si>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</si>
  <si>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</si>
  <si>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</si>
  <si>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</si>
  <si>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</si>
  <si>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</si>
  <si>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</si>
  <si>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</si>
  <si>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</si>
  <si>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</si>
  <si>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</si>
  <si>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</si>
  <si>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</si>
  <si>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</si>
  <si>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</si>
  <si>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</si>
  <si>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</si>
  <si>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</si>
  <si>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</si>
  <si>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</si>
  <si>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</si>
  <si>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</si>
  <si>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</si>
  <si>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</si>
  <si>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</si>
  <si>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</si>
  <si>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</si>
  <si>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</si>
  <si>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</si>
  <si>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</si>
  <si>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</si>
  <si>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</si>
  <si>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</si>
  <si>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</si>
  <si>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</si>
  <si>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</si>
  <si>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</si>
  <si>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</si>
  <si>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</si>
  <si>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</si>
  <si>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</si>
  <si>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</si>
  <si>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</si>
  <si>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</si>
  <si>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</si>
  <si>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</si>
  <si>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</si>
  <si>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</si>
  <si>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</si>
  <si>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</si>
  <si>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</si>
  <si>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</si>
  <si>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</si>
  <si>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</si>
  <si>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</si>
  <si>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</si>
  <si>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</si>
  <si>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</si>
  <si>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</si>
  <si>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</si>
  <si>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</si>
  <si>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</si>
  <si>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</si>
  <si>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</si>
  <si>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</si>
  <si>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</si>
  <si>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</si>
  <si>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</si>
  <si>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</si>
  <si>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</si>
  <si>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</si>
  <si>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</si>
  <si>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</si>
  <si>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</si>
  <si>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</si>
  <si>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</si>
  <si>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</si>
  <si>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</si>
  <si>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</si>
  <si>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</si>
  <si>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</si>
  <si>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</si>
  <si>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</si>
  <si>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</si>
  <si>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</si>
  <si>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</si>
  <si>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</si>
  <si>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</si>
  <si>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</si>
  <si>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</si>
  <si>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</si>
  <si>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</si>
  <si>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</si>
  <si>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</si>
  <si>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</si>
  <si>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</si>
  <si>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</si>
  <si>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</si>
  <si>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</si>
  <si>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</si>
  <si>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</si>
  <si>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</si>
  <si>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</si>
  <si>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</si>
  <si>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</si>
  <si>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</si>
  <si>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</si>
  <si>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</si>
  <si>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</si>
  <si>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</si>
  <si>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</si>
  <si>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</si>
  <si>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</si>
  <si>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</si>
  <si>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</si>
  <si>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</si>
  <si>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</si>
  <si>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</si>
  <si>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</si>
  <si>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</si>
  <si>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</si>
  <si>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</si>
  <si>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</si>
  <si>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</si>
  <si>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</si>
  <si>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</si>
  <si>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</si>
  <si>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</si>
  <si>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</si>
  <si>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</si>
  <si>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</si>
  <si>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</si>
  <si>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</si>
  <si>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</si>
  <si>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</si>
  <si>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</si>
  <si>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</si>
  <si>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</si>
  <si>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</si>
  <si>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</si>
  <si>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</si>
  <si>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</si>
  <si>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</si>
  <si>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</si>
  <si>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</si>
  <si>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</si>
  <si>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</si>
  <si>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</si>
  <si>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</si>
  <si>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</si>
  <si>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</si>
  <si>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</si>
  <si>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</si>
  <si>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</si>
  <si>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</si>
  <si>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</si>
  <si>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</si>
  <si>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</si>
  <si>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</si>
  <si>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</si>
  <si>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</si>
  <si>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</si>
  <si>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</si>
  <si>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</si>
  <si>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</si>
  <si>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</si>
  <si>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</si>
  <si>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</si>
  <si>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</si>
  <si>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</si>
  <si>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</si>
  <si>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</si>
  <si>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</si>
  <si>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</si>
  <si>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</si>
  <si>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</si>
  <si>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</si>
  <si>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</si>
  <si>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</si>
  <si>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</si>
  <si>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</si>
  <si>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</si>
  <si>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</si>
  <si>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</si>
  <si>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</si>
  <si>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</si>
  <si>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</si>
  <si>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</si>
  <si>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</si>
  <si>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</si>
  <si>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</si>
  <si>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</si>
  <si>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</si>
  <si>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</si>
  <si>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</si>
  <si>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</si>
  <si>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</si>
  <si>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</si>
  <si>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</si>
  <si>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</si>
  <si>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</si>
  <si>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</si>
  <si>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</si>
  <si>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</si>
  <si>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</si>
  <si>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</si>
  <si>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</si>
  <si>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</si>
  <si>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</si>
  <si>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</si>
  <si>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</si>
  <si>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</si>
  <si>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</si>
  <si>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</si>
  <si>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</si>
  <si>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</si>
  <si>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</si>
  <si>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</si>
  <si>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</si>
  <si>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</si>
  <si>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</si>
  <si>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</si>
  <si>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</si>
  <si>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</si>
  <si>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</si>
  <si>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</si>
  <si>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</si>
  <si>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</si>
  <si>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</si>
  <si>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</si>
  <si>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</si>
  <si>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</si>
  <si>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</si>
  <si>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</si>
  <si>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</si>
  <si>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</si>
  <si>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</si>
  <si>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</si>
  <si>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</si>
  <si>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</si>
  <si>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</si>
  <si>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</si>
  <si>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</si>
  <si>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</si>
  <si>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</si>
  <si>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</si>
  <si>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</si>
  <si>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</si>
  <si>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</si>
  <si>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</si>
  <si>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</si>
  <si>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</si>
  <si>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</si>
  <si>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</si>
  <si>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</si>
  <si>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</si>
  <si>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</si>
  <si>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</si>
  <si>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</si>
  <si>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</si>
  <si>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</si>
  <si>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</si>
  <si>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</si>
  <si>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</si>
  <si>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</si>
  <si>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</si>
  <si>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</si>
  <si>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</si>
  <si>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</si>
  <si>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</si>
  <si>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</si>
  <si>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</si>
  <si>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</si>
  <si>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</si>
  <si>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</si>
  <si>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</si>
  <si>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</si>
  <si>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</si>
  <si>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</si>
  <si>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</si>
  <si>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</si>
  <si>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</si>
  <si>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</si>
  <si>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</si>
  <si>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</si>
  <si>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</si>
  <si>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</si>
  <si>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</si>
  <si>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</si>
  <si>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</si>
  <si>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</si>
  <si>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</si>
  <si>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</si>
  <si>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</si>
  <si>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</si>
  <si>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</si>
  <si>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</si>
  <si>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</si>
  <si>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</si>
  <si>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</si>
  <si>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</si>
  <si>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</si>
  <si>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</si>
  <si>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</si>
  <si>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</si>
  <si>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</si>
  <si>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</si>
  <si>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</si>
  <si>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</si>
  <si>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</si>
  <si>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</si>
  <si>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</si>
  <si>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</si>
  <si>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</si>
  <si>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</si>
  <si>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</si>
  <si>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</si>
  <si>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</si>
  <si>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</si>
  <si>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</si>
  <si>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</si>
  <si>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</si>
  <si>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</si>
  <si>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</si>
  <si>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</si>
  <si>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</si>
  <si>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</si>
  <si>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</si>
  <si>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</si>
  <si>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</si>
  <si>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</si>
  <si>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</si>
  <si>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</si>
  <si>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</si>
  <si>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</si>
  <si>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</si>
  <si>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</si>
  <si>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</si>
  <si>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</si>
  <si>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</si>
  <si>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</si>
  <si>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</si>
  <si>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</si>
  <si>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</si>
  <si>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</si>
  <si>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</si>
  <si>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</si>
  <si>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</si>
  <si>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</si>
  <si>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</si>
  <si>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</si>
  <si>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</si>
  <si>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</si>
  <si>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</si>
  <si>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</si>
  <si>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</si>
  <si>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</si>
  <si>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</si>
  <si>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</si>
  <si>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</si>
  <si>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</si>
  <si>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</si>
  <si>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</si>
  <si>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</si>
  <si>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</si>
  <si>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</si>
  <si>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</si>
  <si>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</si>
  <si>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</si>
  <si>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</si>
  <si>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</si>
  <si>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</si>
  <si>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</si>
  <si>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</si>
  <si>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</si>
  <si>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</si>
  <si>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</si>
  <si>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</si>
  <si>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</si>
  <si>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</si>
  <si>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</si>
  <si>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</si>
  <si>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</si>
  <si>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</si>
  <si>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</si>
  <si>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</si>
  <si>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</si>
  <si>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</si>
  <si>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</si>
  <si>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</si>
  <si>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</si>
  <si>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</si>
  <si>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</si>
  <si>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</si>
  <si>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</si>
  <si>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</si>
  <si>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</si>
  <si>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</si>
  <si>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</si>
  <si>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</si>
  <si>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</si>
  <si>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</si>
  <si>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</si>
  <si>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</si>
  <si>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</si>
  <si>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</si>
  <si>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</si>
  <si>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</si>
  <si>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</si>
  <si>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</si>
  <si>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</si>
  <si>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</si>
  <si>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</si>
  <si>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</si>
  <si>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</si>
  <si>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</si>
  <si>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</si>
  <si>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</si>
  <si>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</si>
  <si>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</si>
  <si>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</si>
  <si>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</si>
  <si>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</si>
  <si>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</si>
  <si>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</si>
  <si>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</si>
  <si>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</si>
  <si>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</si>
  <si>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</si>
  <si>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</si>
  <si>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</si>
  <si>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</si>
  <si>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</si>
  <si>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</si>
  <si>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</si>
  <si>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</si>
  <si>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</si>
  <si>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</si>
  <si>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</si>
  <si>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</si>
  <si>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</si>
  <si>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</si>
  <si>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</si>
  <si>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</si>
  <si>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</si>
  <si>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</si>
  <si>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</si>
  <si>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</si>
  <si>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</si>
  <si>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</si>
  <si>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</si>
  <si>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</si>
  <si>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</si>
  <si>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</si>
  <si>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</si>
  <si>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</si>
  <si>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</si>
  <si>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</si>
  <si>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</si>
  <si>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</si>
  <si>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</si>
  <si>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</si>
  <si>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</si>
  <si>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</si>
  <si>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</si>
  <si>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</si>
  <si>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</si>
  <si>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</si>
  <si>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</si>
  <si>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</si>
  <si>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</si>
  <si>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</si>
  <si>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</si>
  <si>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</si>
  <si>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</si>
  <si>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</si>
  <si>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</si>
  <si>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</si>
  <si>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</si>
  <si>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</si>
  <si>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</si>
  <si>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</si>
  <si>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</si>
  <si>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</si>
  <si>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</si>
  <si>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</si>
  <si>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</si>
  <si>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</si>
  <si>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</si>
  <si>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</si>
  <si>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</si>
  <si>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</si>
  <si>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</si>
  <si>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</si>
  <si>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</si>
  <si>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</si>
  <si>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</si>
  <si>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</si>
  <si>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</si>
  <si>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</si>
  <si>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</si>
  <si>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</si>
  <si>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</si>
  <si>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</si>
  <si>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</si>
  <si>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</si>
  <si>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</si>
  <si>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</si>
  <si>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</si>
  <si>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</si>
  <si>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</si>
  <si>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</si>
  <si>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</si>
  <si>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</si>
  <si>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</si>
  <si>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</si>
  <si>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</si>
  <si>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</si>
  <si>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</si>
  <si>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</si>
  <si>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</si>
  <si>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</si>
  <si>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</si>
  <si>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</si>
  <si>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</si>
  <si>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</si>
  <si>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</si>
  <si>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</si>
  <si>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</si>
  <si>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</si>
  <si>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</si>
  <si>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</si>
  <si>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</si>
  <si>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</si>
  <si>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</si>
  <si>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</si>
  <si>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</si>
  <si>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</si>
  <si>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</si>
  <si>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</si>
  <si>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</si>
  <si>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</si>
  <si>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</si>
  <si>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</si>
  <si>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</si>
  <si>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</si>
  <si>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</si>
  <si>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</si>
  <si>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</si>
  <si>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</si>
  <si>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</si>
  <si>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</si>
  <si>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</si>
  <si>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</si>
  <si>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</si>
  <si>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</si>
  <si>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</si>
  <si>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</si>
  <si>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</si>
  <si>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</si>
  <si>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</si>
  <si>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</si>
  <si>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</si>
  <si>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</si>
  <si>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</si>
  <si>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</si>
  <si>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</si>
  <si>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</si>
  <si>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</si>
  <si>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</si>
  <si>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</si>
  <si>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</si>
  <si>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</si>
  <si>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</si>
  <si>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</si>
  <si>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</si>
  <si>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</si>
  <si>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</si>
  <si>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</si>
  <si>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</si>
  <si>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</si>
  <si>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</si>
  <si>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</si>
  <si>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</si>
  <si>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</si>
  <si>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</si>
  <si>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</si>
  <si>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</si>
  <si>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</si>
  <si>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</si>
  <si>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</si>
  <si>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</si>
  <si>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</si>
  <si>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</si>
  <si>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</si>
  <si>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</si>
  <si>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</si>
  <si>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</si>
  <si>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</si>
  <si>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</si>
  <si>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</si>
  <si>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</si>
  <si>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</si>
  <si>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</si>
  <si>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</si>
  <si>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</si>
  <si>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</si>
  <si>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</si>
  <si>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</si>
  <si>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</si>
  <si>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</si>
  <si>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</si>
  <si>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</si>
  <si>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</si>
  <si>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</si>
  <si>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</si>
  <si>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</si>
  <si>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</si>
  <si>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</si>
  <si>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</si>
  <si>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</si>
  <si>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</si>
  <si>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</si>
  <si>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</si>
  <si>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</si>
  <si>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</si>
  <si>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</si>
  <si>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</si>
  <si>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</si>
  <si>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</si>
  <si>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</si>
  <si>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</si>
  <si>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</si>
  <si>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</si>
  <si>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</si>
  <si>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</si>
  <si>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</si>
  <si>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</si>
  <si>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</si>
  <si>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</si>
  <si>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</si>
  <si>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</si>
  <si>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</si>
  <si>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</si>
  <si>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</si>
  <si>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</si>
  <si>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</si>
  <si>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</si>
  <si>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</si>
  <si>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</si>
  <si>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</si>
  <si>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</si>
  <si>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</si>
  <si>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</si>
  <si>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</si>
  <si>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</si>
  <si>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</si>
  <si>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</si>
  <si>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</si>
  <si>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</si>
  <si>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</si>
  <si>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</si>
  <si>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</si>
  <si>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</si>
  <si>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</si>
  <si>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</si>
  <si>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</si>
  <si>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</si>
  <si>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</si>
  <si>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</si>
  <si>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</si>
  <si>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</si>
  <si>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</si>
  <si>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</si>
  <si>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</si>
  <si>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</si>
  <si>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</si>
  <si>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</si>
  <si>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</si>
  <si>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</si>
  <si>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</si>
  <si>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</si>
  <si>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</si>
  <si>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</si>
  <si>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</si>
  <si>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</si>
  <si>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</si>
  <si>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</si>
  <si>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</si>
  <si>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</si>
  <si>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</si>
  <si>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</si>
  <si>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</si>
  <si>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</si>
  <si>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</si>
  <si>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</si>
  <si>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</si>
  <si>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</si>
  <si>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</si>
  <si>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</si>
  <si>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</si>
  <si>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</si>
  <si>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</si>
  <si>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</si>
  <si>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</si>
  <si>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</si>
  <si>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</si>
  <si>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</si>
  <si>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</si>
  <si>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</si>
  <si>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</si>
  <si>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</si>
  <si>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</si>
  <si>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</si>
  <si>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</si>
  <si>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</si>
  <si>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</si>
  <si>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</si>
  <si>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</si>
  <si>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</si>
  <si>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</si>
  <si>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</si>
  <si>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</si>
  <si>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</si>
  <si>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</si>
  <si>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</si>
  <si>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</si>
  <si>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</si>
  <si>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</si>
  <si>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</si>
  <si>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</si>
  <si>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</si>
  <si>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</si>
  <si>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</si>
  <si>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</si>
  <si>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</si>
  <si>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</si>
  <si>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</si>
  <si>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</si>
  <si>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</si>
  <si>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</si>
  <si>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</si>
  <si>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</si>
  <si>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</si>
  <si>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</si>
  <si>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</si>
  <si>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</si>
  <si>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</si>
  <si>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</si>
  <si>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</si>
  <si>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</si>
  <si>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</si>
  <si>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</si>
  <si>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</si>
  <si>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</si>
  <si>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</si>
  <si>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</si>
  <si>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</si>
  <si>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</si>
  <si>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</si>
  <si>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</si>
  <si>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</si>
  <si>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</si>
  <si>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</si>
  <si>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</si>
  <si>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</si>
  <si>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</si>
  <si>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</si>
  <si>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</si>
  <si>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</si>
  <si>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</si>
  <si>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</si>
  <si>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</si>
  <si>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</si>
  <si>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</si>
  <si>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</si>
  <si>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</si>
  <si>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</si>
  <si>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</si>
  <si>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</si>
  <si>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</si>
  <si>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</si>
  <si>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</si>
  <si>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</si>
  <si>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</si>
  <si>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</si>
  <si>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</si>
  <si>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</si>
  <si>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</si>
  <si>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</si>
  <si>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</si>
  <si>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</si>
  <si>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</si>
  <si>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</si>
  <si>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</si>
  <si>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</si>
  <si>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</si>
  <si>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</si>
  <si>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</si>
  <si>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</si>
  <si>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</si>
  <si>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</si>
  <si>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</si>
  <si>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</si>
  <si>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</si>
  <si>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</si>
  <si>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</si>
  <si>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</si>
  <si>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</si>
  <si>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</si>
  <si>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</si>
  <si>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</si>
  <si>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</si>
  <si>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</si>
  <si>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</si>
  <si>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</si>
  <si>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</si>
  <si>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</si>
  <si>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</si>
  <si>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</si>
  <si>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</si>
  <si>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</si>
  <si>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</si>
  <si>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</si>
  <si>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</si>
  <si>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</si>
  <si>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</si>
  <si>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</si>
  <si>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</si>
  <si>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</si>
  <si>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</si>
  <si>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</si>
  <si>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</si>
  <si>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</si>
  <si>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</si>
  <si>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</si>
  <si>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</si>
  <si>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</si>
  <si>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</si>
  <si>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</si>
  <si>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</si>
  <si>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</si>
  <si>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</si>
  <si>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</si>
  <si>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</si>
  <si>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</si>
  <si>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</si>
  <si>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</si>
  <si>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</si>
  <si>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</si>
  <si>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</si>
  <si>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</si>
  <si>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</si>
  <si>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</si>
  <si>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</si>
  <si>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</si>
  <si>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</si>
  <si>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</si>
  <si>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</si>
  <si>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</si>
  <si>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</si>
  <si>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</si>
  <si>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</si>
  <si>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</si>
  <si>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</si>
  <si>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</si>
  <si>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</si>
  <si>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</si>
  <si>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</si>
  <si>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</si>
  <si>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</si>
  <si>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</si>
  <si>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</si>
  <si>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</si>
  <si>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</si>
  <si>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</si>
  <si>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</si>
  <si>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</si>
  <si>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</si>
  <si>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</si>
  <si>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</si>
  <si>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</si>
  <si>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</si>
  <si>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</si>
  <si>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</si>
  <si>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</si>
  <si>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</si>
  <si>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</si>
  <si>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</si>
  <si>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</si>
  <si>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</si>
  <si>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</si>
  <si>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</si>
  <si>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</si>
  <si>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</si>
  <si>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</si>
  <si>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</si>
  <si>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</si>
  <si>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</si>
  <si>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</si>
  <si>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</si>
  <si>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</si>
  <si>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</si>
  <si>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</si>
  <si>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</si>
  <si>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</si>
  <si>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</si>
  <si>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</si>
  <si>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</si>
  <si>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</si>
  <si>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</si>
  <si>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</si>
  <si>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</si>
  <si>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</si>
  <si>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</si>
  <si>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</si>
  <si>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</si>
  <si>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</si>
  <si>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</si>
  <si>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</si>
  <si>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</si>
  <si>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</si>
  <si>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</si>
  <si>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</si>
  <si>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</si>
  <si>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</si>
  <si>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</si>
  <si>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</si>
  <si>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</si>
  <si>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</si>
  <si>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</si>
  <si>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</si>
  <si>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</si>
  <si>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</si>
  <si>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</si>
  <si>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</si>
  <si>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</si>
  <si>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</si>
  <si>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</si>
  <si>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</si>
  <si>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</si>
  <si>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</si>
  <si>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</si>
  <si>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</si>
  <si>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</si>
  <si>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</si>
  <si>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</si>
  <si>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</si>
  <si>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</si>
  <si>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</si>
  <si>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</si>
  <si>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</si>
  <si>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</si>
  <si>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</si>
  <si>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</si>
  <si>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</si>
  <si>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</si>
  <si>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</si>
  <si>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</si>
  <si>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</si>
  <si>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</si>
  <si>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</si>
  <si>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</si>
  <si>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</si>
  <si>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</si>
  <si>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</si>
  <si>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</si>
  <si>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</si>
  <si>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</si>
  <si>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</si>
  <si>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</si>
  <si>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</si>
  <si>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</si>
  <si>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</si>
  <si>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</si>
  <si>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</si>
  <si>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</si>
  <si>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</si>
  <si>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</si>
  <si>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</si>
  <si>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</si>
  <si>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</si>
  <si>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</si>
  <si>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</si>
  <si>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</si>
  <si>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</si>
  <si>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</si>
  <si>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</si>
  <si>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</si>
  <si>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</si>
  <si>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</si>
  <si>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</si>
  <si>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</si>
  <si>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</si>
  <si>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</si>
  <si>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</si>
  <si>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</si>
  <si>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</si>
  <si>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</si>
  <si>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</si>
  <si>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</si>
  <si>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</si>
  <si>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</si>
  <si>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</si>
  <si>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</si>
  <si>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</si>
  <si>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</si>
  <si>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</si>
  <si>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</si>
  <si>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</si>
  <si>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</si>
  <si>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</si>
  <si>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</si>
  <si>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</si>
  <si>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</si>
  <si>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</si>
  <si>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</si>
  <si>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</si>
  <si>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</si>
  <si>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</si>
  <si>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</si>
  <si>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</si>
  <si>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</si>
  <si>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</si>
  <si>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</si>
  <si>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</si>
  <si>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</si>
  <si>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</si>
  <si>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</si>
  <si>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</si>
  <si>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</si>
  <si>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</si>
  <si>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</si>
  <si>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</si>
  <si>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</si>
  <si>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</si>
  <si>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</si>
  <si>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</si>
  <si>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</si>
  <si>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</si>
  <si>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</si>
  <si>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</si>
  <si>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</si>
  <si>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</si>
  <si>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</si>
  <si>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</si>
  <si>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</si>
  <si>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</si>
  <si>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</si>
  <si>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</si>
  <si>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</si>
  <si>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</si>
  <si>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</si>
  <si>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</si>
  <si>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</si>
  <si>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</si>
  <si>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</si>
  <si>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</si>
  <si>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</si>
  <si>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</si>
  <si>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</si>
  <si>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</si>
  <si>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</si>
  <si>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</si>
  <si>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</si>
  <si>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</si>
  <si>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</si>
  <si>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</si>
  <si>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</si>
  <si>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</si>
  <si>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</si>
  <si>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</si>
  <si>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</si>
  <si>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</si>
  <si>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</si>
  <si>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</si>
  <si>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</si>
  <si>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</si>
  <si>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</si>
  <si>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</si>
  <si>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</si>
  <si>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</si>
  <si>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</si>
  <si>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</si>
  <si>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</si>
  <si>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</si>
  <si>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</si>
  <si>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</si>
  <si>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</si>
  <si>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</si>
  <si>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</si>
  <si>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</si>
  <si>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</si>
  <si>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</si>
  <si>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</si>
  <si>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</si>
  <si>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</si>
  <si>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</si>
  <si>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</si>
  <si>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</si>
  <si>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</si>
  <si>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</si>
  <si>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</si>
  <si>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</si>
  <si>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</si>
  <si>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</si>
  <si>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</si>
  <si>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</si>
  <si>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</si>
  <si>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</si>
  <si>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</si>
  <si>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</si>
  <si>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</si>
  <si>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</si>
  <si>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</si>
  <si>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</si>
  <si>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</si>
  <si>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</si>
  <si>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</si>
  <si>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</si>
  <si>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</si>
  <si>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</si>
  <si>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</si>
  <si>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</si>
  <si>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</si>
  <si>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</si>
  <si>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</si>
  <si>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</si>
  <si>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</si>
  <si>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</si>
  <si>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</si>
  <si>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</si>
  <si>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</si>
  <si>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</si>
  <si>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</si>
  <si>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</si>
  <si>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</si>
  <si>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</si>
  <si>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</si>
  <si>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</si>
  <si>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</si>
  <si>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</si>
  <si>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</si>
  <si>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</si>
  <si>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</si>
  <si>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</si>
  <si>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</si>
  <si>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</si>
  <si>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</si>
  <si>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</si>
  <si>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</si>
  <si>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</si>
  <si>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</si>
  <si>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</si>
  <si>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</si>
  <si>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</si>
  <si>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</si>
  <si>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</si>
  <si>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</si>
  <si>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</si>
  <si>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</si>
  <si>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</si>
  <si>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</si>
  <si>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</si>
  <si>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</si>
  <si>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</si>
  <si>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</si>
  <si>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</si>
  <si>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</si>
  <si>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</si>
  <si>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</si>
  <si>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</si>
  <si>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</si>
  <si>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</si>
  <si>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</si>
  <si>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</si>
  <si>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</si>
  <si>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</si>
  <si>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</si>
  <si>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</si>
  <si>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</si>
  <si>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</si>
  <si>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</si>
  <si>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</si>
  <si>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</si>
  <si>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</si>
  <si>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</si>
  <si>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</si>
  <si>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</si>
  <si>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</si>
  <si>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</si>
  <si>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</si>
  <si>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</si>
  <si>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</si>
  <si>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</si>
  <si>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</si>
  <si>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</si>
  <si>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</si>
  <si>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</si>
  <si>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</si>
  <si>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</si>
  <si>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</si>
  <si>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</si>
  <si>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</si>
  <si>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</si>
  <si>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</si>
  <si>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</si>
  <si>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</si>
  <si>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</si>
  <si>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</si>
  <si>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</si>
  <si>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</si>
  <si>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</si>
  <si>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</si>
  <si>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</si>
  <si>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</si>
  <si>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</si>
  <si>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</si>
  <si>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</si>
  <si>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</si>
  <si>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</si>
  <si>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</si>
  <si>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</si>
  <si>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</si>
  <si>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</si>
  <si>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</si>
  <si>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</si>
  <si>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</si>
  <si>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</si>
  <si>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</si>
  <si>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</si>
  <si>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</si>
  <si>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</si>
  <si>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</si>
  <si>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</si>
  <si>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</si>
  <si>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</si>
  <si>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</si>
  <si>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</si>
  <si>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</si>
  <si>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</si>
  <si>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</si>
  <si>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</si>
  <si>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</si>
  <si>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</si>
  <si>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</si>
  <si>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</si>
  <si>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</si>
  <si>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</si>
  <si>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</si>
  <si>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</si>
  <si>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</si>
  <si>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</si>
  <si>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</si>
  <si>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</si>
  <si>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</si>
  <si>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</si>
  <si>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</si>
  <si>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</si>
  <si>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</si>
  <si>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</si>
  <si>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</si>
  <si>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</si>
  <si>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</si>
  <si>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</si>
  <si>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</si>
  <si>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</si>
  <si>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</si>
  <si>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</si>
  <si>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</si>
  <si>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</si>
  <si>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</si>
  <si>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</si>
  <si>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</si>
  <si>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</si>
  <si>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</si>
  <si>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</si>
  <si>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</si>
  <si>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</si>
  <si>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</si>
  <si>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</si>
  <si>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</si>
  <si>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</si>
  <si>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</si>
  <si>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</si>
  <si>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</si>
  <si>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</si>
  <si>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</si>
  <si>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</si>
  <si>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</si>
  <si>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</si>
  <si>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</si>
  <si>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</si>
  <si>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</si>
  <si>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</si>
  <si>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</si>
  <si>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</si>
  <si>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</si>
  <si>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</si>
  <si>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</si>
  <si>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</si>
  <si>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</si>
  <si>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</si>
  <si>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</si>
  <si>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</si>
  <si>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</si>
  <si>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</si>
  <si>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</si>
  <si>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</si>
  <si>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</si>
  <si>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</si>
  <si>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</si>
  <si>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</si>
  <si>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</si>
  <si>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</si>
  <si>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</si>
  <si>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</si>
  <si>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</si>
  <si>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</si>
  <si>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</si>
  <si>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</si>
  <si>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</si>
  <si>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</si>
  <si>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</si>
  <si>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</si>
  <si>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</si>
  <si>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</si>
  <si>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</si>
  <si>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</si>
  <si>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</si>
  <si>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</si>
  <si>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</si>
  <si>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</si>
  <si>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</si>
  <si>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</si>
  <si>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</si>
  <si>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</si>
  <si>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</si>
  <si>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</si>
  <si>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</si>
  <si>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</si>
  <si>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</si>
  <si>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</si>
  <si>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</si>
  <si>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</si>
  <si>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</si>
  <si>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</si>
  <si>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</si>
  <si>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</si>
  <si>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</si>
  <si>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</si>
  <si>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</si>
  <si>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</si>
  <si>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</si>
  <si>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</si>
  <si>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</si>
  <si>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</si>
  <si>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</si>
  <si>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</si>
  <si>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</si>
  <si>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</si>
  <si>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</si>
  <si>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</si>
  <si>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</si>
  <si>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</si>
  <si>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</si>
  <si>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</si>
  <si>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</si>
  <si>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</si>
  <si>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</si>
  <si>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</si>
  <si>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</si>
  <si>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</si>
  <si>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</si>
  <si>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</si>
  <si>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</si>
  <si>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</si>
  <si>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</si>
  <si>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</si>
  <si>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</si>
  <si>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</si>
  <si>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</si>
  <si>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</si>
  <si>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</si>
  <si>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</si>
  <si>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</si>
  <si>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</si>
  <si>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</si>
  <si>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</si>
  <si>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</si>
  <si>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</si>
  <si>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</si>
  <si>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</si>
  <si>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</si>
  <si>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</si>
  <si>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</si>
  <si>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</si>
  <si>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</si>
  <si>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</si>
  <si>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</si>
  <si>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</si>
  <si>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</si>
  <si>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</si>
  <si>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</si>
  <si>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</si>
  <si>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</si>
  <si>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</si>
  <si>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</si>
  <si>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</si>
  <si>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</si>
  <si>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</si>
  <si>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</si>
  <si>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</si>
  <si>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</si>
  <si>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</si>
  <si>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</si>
  <si>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</si>
  <si>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</si>
  <si>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</si>
  <si>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</si>
  <si>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</si>
  <si>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</si>
  <si>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</si>
  <si>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</si>
  <si>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</si>
  <si>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</si>
  <si>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</si>
  <si>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</si>
  <si>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</si>
  <si>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</si>
  <si>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</si>
  <si>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</si>
  <si>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</si>
  <si>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</si>
  <si>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</si>
  <si>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</si>
  <si>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</si>
  <si>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</si>
  <si>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</si>
  <si>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</si>
  <si>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</si>
  <si>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</si>
  <si>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</si>
  <si>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</si>
  <si>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</si>
  <si>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</si>
  <si>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</si>
  <si>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</si>
  <si>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</si>
  <si>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</si>
  <si>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</si>
  <si>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</si>
  <si>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</si>
  <si>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</si>
  <si>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</si>
  <si>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</si>
  <si>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</si>
  <si>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</si>
  <si>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</si>
  <si>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</si>
  <si>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</si>
  <si>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</si>
  <si>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</si>
  <si>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</si>
  <si>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</si>
  <si>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</si>
  <si>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</si>
  <si>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</si>
  <si>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</si>
  <si>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</si>
  <si>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</si>
  <si>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</si>
  <si>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</si>
  <si>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</si>
  <si>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</si>
  <si>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</si>
  <si>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</si>
  <si>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</si>
  <si>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</si>
  <si>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</si>
  <si>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</si>
  <si>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</si>
  <si>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</si>
  <si>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</si>
  <si>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</si>
  <si>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</si>
  <si>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</si>
  <si>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</si>
  <si>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</si>
  <si>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</si>
  <si>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</si>
  <si>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</si>
  <si>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</si>
  <si>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</si>
  <si>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</si>
  <si>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</si>
  <si>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</si>
  <si>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</si>
  <si>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</si>
  <si>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</si>
  <si>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</si>
  <si>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</si>
  <si>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</si>
  <si>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</si>
  <si>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</si>
  <si>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</si>
  <si>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</si>
  <si>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</si>
  <si>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</si>
  <si>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</si>
  <si>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</si>
  <si>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</si>
  <si>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</si>
  <si>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</si>
  <si>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</si>
  <si>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</si>
  <si>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</si>
  <si>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</si>
  <si>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</si>
  <si>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</si>
  <si>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</si>
  <si>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</si>
  <si>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</si>
  <si>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</si>
  <si>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</si>
  <si>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</si>
  <si>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</si>
  <si>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</si>
  <si>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</si>
  <si>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</si>
  <si>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</si>
  <si>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</si>
  <si>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</si>
  <si>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</si>
  <si>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</si>
  <si>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</si>
  <si>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</si>
  <si>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</si>
  <si>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</si>
  <si>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</si>
  <si>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</si>
  <si>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</si>
  <si>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</si>
  <si>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</si>
  <si>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</si>
  <si>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</si>
  <si>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</si>
  <si>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</si>
  <si>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</si>
  <si>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</si>
  <si>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</si>
  <si>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</si>
  <si>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</si>
  <si>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</si>
  <si>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</si>
  <si>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</si>
  <si>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</si>
  <si>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</si>
  <si>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</si>
  <si>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</si>
  <si>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</si>
  <si>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</si>
  <si>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</si>
  <si>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</si>
  <si>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</si>
  <si>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</si>
  <si>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</si>
  <si>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</si>
  <si>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</si>
  <si>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</si>
  <si>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</si>
  <si>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</si>
  <si>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</si>
  <si>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</si>
  <si>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</si>
  <si>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</si>
  <si>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</si>
  <si>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</si>
  <si>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</si>
  <si>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</si>
  <si>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</si>
  <si>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</si>
  <si>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</si>
  <si>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</si>
  <si>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</si>
  <si>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</si>
  <si>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</si>
  <si>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</si>
  <si>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</si>
  <si>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</si>
  <si>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</si>
  <si>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</si>
  <si>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</si>
  <si>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</si>
  <si>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</si>
  <si>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</si>
  <si>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</si>
  <si>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</si>
  <si>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</si>
  <si>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</si>
  <si>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</si>
  <si>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</si>
  <si>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</si>
  <si>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</si>
  <si>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</si>
  <si>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</si>
  <si>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</si>
  <si>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</si>
  <si>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</si>
  <si>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</si>
  <si>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</si>
  <si>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</si>
  <si>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</si>
  <si>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</si>
  <si>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</si>
  <si>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</si>
  <si>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</si>
  <si>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</si>
  <si>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</si>
  <si>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</si>
  <si>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</si>
  <si>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</si>
  <si>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</si>
  <si>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</si>
  <si>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</si>
  <si>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</si>
  <si>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</si>
  <si>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</si>
  <si>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</si>
  <si>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</si>
  <si>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</si>
  <si>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</si>
  <si>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</si>
  <si>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</si>
  <si>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</si>
  <si>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</si>
  <si>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</si>
  <si>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</si>
  <si>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</si>
  <si>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</si>
  <si>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</si>
  <si>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</si>
  <si>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</si>
  <si>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</si>
  <si>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</si>
  <si>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</si>
  <si>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</si>
  <si>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</si>
  <si>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</si>
  <si>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</si>
  <si>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</si>
  <si>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</si>
  <si>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</si>
  <si>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</si>
  <si>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</si>
  <si>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</si>
  <si>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</si>
  <si>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</si>
  <si>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</si>
  <si>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</si>
  <si>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</si>
  <si>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</si>
  <si>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</si>
  <si>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</si>
  <si>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</si>
  <si>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</si>
  <si>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</si>
  <si>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</si>
  <si>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</si>
  <si>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</si>
  <si>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</si>
  <si>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</si>
  <si>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</si>
  <si>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</si>
  <si>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</si>
  <si>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</si>
  <si>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</si>
  <si>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</si>
  <si>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</si>
  <si>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</si>
  <si>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</si>
  <si>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</si>
  <si>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</si>
  <si>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</si>
  <si>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</si>
  <si>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</si>
  <si>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</si>
  <si>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</si>
  <si>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</si>
  <si>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</si>
  <si>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</si>
  <si>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</si>
  <si>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</si>
  <si>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</si>
  <si>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</si>
  <si>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</si>
  <si>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</si>
  <si>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</si>
  <si>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</si>
  <si>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</si>
  <si>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</si>
  <si>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</si>
  <si>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</si>
  <si>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</si>
  <si>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</si>
  <si>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</si>
  <si>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</si>
  <si>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</si>
  <si>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</si>
  <si>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</si>
  <si>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</si>
  <si>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</si>
  <si>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</si>
  <si>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</si>
  <si>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</si>
  <si>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</si>
  <si>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</si>
  <si>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</si>
  <si>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</si>
  <si>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</si>
  <si>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</si>
  <si>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</si>
  <si>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</si>
  <si>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</si>
  <si>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</si>
  <si>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</si>
  <si>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</si>
  <si>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</si>
  <si>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</si>
  <si>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</si>
  <si>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</si>
  <si>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</si>
  <si>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</si>
  <si>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</si>
  <si>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</si>
  <si>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</si>
  <si>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</si>
  <si>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</si>
  <si>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</si>
  <si>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</si>
  <si>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</si>
  <si>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</si>
  <si>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</si>
  <si>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</si>
  <si>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</si>
  <si>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</si>
  <si>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</si>
  <si>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</si>
  <si>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</si>
  <si>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</si>
  <si>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</si>
  <si>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</si>
  <si>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</si>
  <si>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</si>
  <si>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</si>
  <si>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</si>
  <si>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</si>
  <si>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</si>
  <si>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</si>
  <si>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</si>
  <si>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</si>
  <si>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</si>
  <si>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</si>
  <si>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</si>
  <si>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</si>
  <si>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</si>
  <si>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</si>
  <si>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</si>
  <si>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</si>
  <si>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</si>
  <si>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</si>
  <si>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</si>
  <si>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</si>
  <si>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</si>
  <si>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</si>
  <si>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</si>
  <si>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</si>
  <si>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</si>
  <si>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</si>
  <si>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</si>
  <si>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</si>
  <si>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</si>
  <si>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</si>
  <si>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</si>
  <si>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</si>
  <si>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</si>
  <si>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</si>
  <si>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</si>
  <si>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</si>
  <si>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</si>
  <si>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</si>
  <si>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</si>
  <si>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</si>
  <si>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</si>
  <si>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</si>
  <si>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</si>
  <si>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</si>
  <si>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</si>
  <si>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</si>
  <si>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</si>
  <si>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</si>
  <si>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</si>
  <si>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</si>
  <si>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</si>
  <si>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</si>
  <si>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</si>
  <si>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</si>
  <si>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</si>
  <si>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</si>
  <si>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</si>
  <si>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</si>
  <si>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</si>
  <si>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</si>
  <si>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</si>
  <si>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</si>
  <si>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</si>
  <si>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</si>
  <si>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</si>
  <si>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</si>
  <si>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</si>
  <si>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</si>
  <si>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</si>
  <si>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</si>
  <si>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</si>
  <si>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</si>
  <si>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</si>
  <si>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</si>
  <si>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</si>
  <si>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</si>
  <si>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</si>
  <si>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</si>
  <si>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</si>
  <si>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</si>
  <si>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</si>
  <si>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</si>
  <si>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</si>
  <si>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</si>
  <si>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</si>
  <si>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</si>
  <si>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</si>
  <si>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</si>
  <si>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</si>
  <si>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</si>
  <si>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</si>
  <si>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</si>
  <si>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</si>
  <si>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</si>
  <si>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</si>
  <si>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</si>
  <si>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</si>
  <si>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</si>
  <si>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</si>
  <si>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</si>
  <si>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</si>
  <si>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</si>
  <si>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</si>
  <si>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</si>
  <si>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</si>
  <si>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</si>
  <si>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</si>
  <si>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</si>
  <si>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</si>
  <si>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</si>
  <si>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</si>
  <si>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</si>
  <si>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</si>
  <si>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</si>
  <si>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</si>
  <si>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</si>
  <si>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</si>
  <si>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</si>
  <si>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</si>
  <si>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</si>
  <si>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</si>
  <si>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</si>
  <si>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</si>
  <si>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</si>
  <si>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</si>
  <si>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</si>
  <si>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</si>
  <si>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</si>
  <si>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</si>
  <si>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</si>
  <si>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</si>
  <si>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</si>
  <si>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</si>
  <si>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</si>
  <si>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</si>
  <si>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</si>
  <si>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</si>
  <si>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</si>
  <si>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</si>
  <si>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</si>
  <si>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</si>
  <si>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</si>
  <si>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</si>
  <si>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</si>
  <si>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</si>
  <si>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</si>
  <si>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</si>
  <si>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</si>
  <si>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</si>
  <si>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</si>
  <si>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</si>
  <si>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</si>
  <si>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</si>
  <si>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</si>
  <si>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</si>
  <si>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</si>
  <si>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</si>
  <si>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</si>
  <si>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</si>
  <si>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</si>
  <si>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</si>
  <si>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</si>
  <si>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</si>
  <si>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</si>
  <si>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</si>
  <si>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</si>
  <si>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</si>
  <si>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</si>
  <si>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</si>
  <si>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</si>
  <si>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</si>
  <si>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</si>
  <si>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</si>
  <si>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</si>
  <si>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</si>
  <si>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</si>
  <si>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</si>
  <si>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</si>
  <si>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</si>
  <si>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</si>
  <si>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</si>
  <si>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</si>
  <si>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</si>
  <si>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</si>
  <si>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</si>
  <si>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</si>
  <si>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</si>
  <si>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</si>
  <si>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</si>
  <si>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</si>
  <si>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</si>
  <si>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</si>
  <si>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</si>
  <si>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</si>
  <si>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</si>
  <si>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</si>
  <si>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</si>
  <si>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</si>
  <si>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</si>
  <si>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</si>
  <si>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</si>
  <si>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</si>
  <si>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</si>
  <si>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</si>
  <si>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</si>
  <si>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</si>
  <si>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</si>
  <si>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</si>
  <si>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</si>
  <si>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</si>
  <si>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</si>
  <si>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</si>
  <si>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</si>
  <si>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</si>
  <si>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</si>
  <si>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</si>
  <si>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</si>
  <si>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</si>
  <si>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</si>
  <si>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</si>
  <si>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</si>
  <si>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</si>
  <si>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</si>
  <si>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</si>
  <si>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</si>
  <si>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</si>
  <si>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</si>
  <si>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</si>
  <si>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</si>
  <si>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</si>
  <si>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</si>
  <si>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</si>
  <si>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</si>
  <si>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</si>
  <si>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</si>
  <si>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</si>
  <si>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</si>
  <si>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</si>
  <si>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</si>
  <si>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</si>
  <si>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</si>
  <si>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</si>
  <si>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</si>
  <si>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</si>
  <si>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</si>
  <si>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</si>
  <si>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</si>
  <si>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</si>
  <si>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</si>
  <si>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</si>
  <si>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</si>
  <si>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</si>
  <si>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</si>
  <si>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</si>
  <si>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</si>
  <si>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</si>
  <si>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</si>
  <si>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</si>
  <si>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</si>
  <si>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</si>
  <si>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</si>
  <si>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</si>
  <si>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</si>
  <si>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</si>
  <si>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</si>
  <si>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</si>
  <si>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</si>
  <si>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</si>
  <si>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</si>
  <si>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</si>
  <si>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</si>
  <si>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</si>
  <si>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</si>
  <si>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</si>
  <si>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</si>
  <si>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</si>
  <si>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</si>
  <si>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</si>
  <si>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</si>
  <si>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</si>
  <si>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</si>
  <si>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</si>
  <si>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</si>
  <si>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</si>
  <si>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</si>
  <si>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</si>
  <si>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</si>
  <si>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</si>
  <si>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</si>
  <si>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</si>
  <si>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</si>
  <si>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</si>
  <si>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</si>
  <si>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</si>
  <si>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</si>
  <si>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</si>
  <si>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</si>
  <si>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</si>
  <si>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</si>
  <si>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</si>
  <si>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</si>
  <si>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</si>
  <si>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</si>
  <si>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</si>
  <si>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</si>
  <si>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</si>
  <si>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</si>
  <si>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</si>
  <si>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</si>
  <si>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</si>
  <si>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</si>
  <si>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</si>
  <si>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</si>
  <si>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</si>
  <si>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</si>
  <si>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</si>
  <si>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</si>
  <si>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</si>
  <si>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</si>
  <si>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</si>
  <si>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</si>
  <si>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</si>
  <si>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</si>
  <si>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</si>
  <si>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</si>
  <si>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</si>
  <si>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</si>
  <si>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</si>
  <si>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</si>
  <si>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</si>
  <si>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</si>
  <si>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</si>
  <si>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</si>
  <si>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</si>
  <si>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</si>
  <si>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</si>
  <si>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</si>
  <si>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</si>
  <si>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</si>
  <si>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</si>
  <si>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</si>
  <si>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</si>
  <si>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</si>
  <si>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</si>
  <si>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</si>
  <si>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</si>
  <si>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</si>
  <si>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</si>
  <si>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</si>
  <si>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</si>
  <si>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</si>
  <si>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</si>
  <si>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</si>
  <si>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</si>
  <si>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</si>
  <si>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</si>
  <si>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</si>
  <si>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</si>
  <si>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</si>
  <si>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</si>
  <si>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</si>
  <si>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</si>
  <si>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</si>
  <si>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</si>
  <si>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</si>
  <si>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</si>
  <si>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</si>
  <si>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</si>
  <si>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</si>
  <si>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</si>
  <si>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</si>
  <si>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</si>
  <si>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</si>
  <si>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</si>
  <si>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</si>
  <si>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</si>
  <si>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</si>
  <si>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</si>
  <si>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</si>
  <si>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</si>
  <si>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</si>
  <si>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</si>
  <si>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</si>
  <si>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</si>
  <si>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</si>
  <si>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</si>
  <si>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</si>
  <si>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</si>
  <si>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</si>
  <si>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</si>
  <si>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</si>
  <si>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</si>
  <si>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</si>
  <si>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</si>
  <si>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</si>
  <si>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</si>
  <si>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</si>
  <si>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</si>
  <si>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</si>
  <si>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</si>
  <si>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</si>
  <si>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</si>
  <si>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</si>
  <si>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</si>
  <si>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</si>
  <si>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</si>
  <si>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</si>
  <si>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</si>
  <si>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</si>
  <si>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</si>
  <si>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</si>
  <si>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</si>
  <si>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</si>
  <si>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</si>
  <si>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</si>
  <si>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</si>
  <si>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</si>
  <si>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</si>
  <si>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</si>
  <si>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</si>
  <si>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</si>
  <si>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</si>
  <si>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</si>
  <si>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</si>
  <si>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</si>
  <si>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</si>
  <si>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</si>
  <si>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</si>
  <si>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</si>
  <si>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</si>
  <si>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</si>
  <si>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</si>
  <si>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</si>
  <si>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</si>
  <si>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</si>
  <si>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</si>
  <si>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</si>
  <si>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</si>
  <si>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</si>
  <si>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</si>
  <si>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</si>
  <si>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</si>
  <si>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</si>
  <si>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</si>
  <si>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</si>
  <si>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</si>
  <si>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</si>
  <si>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</si>
  <si>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</si>
  <si>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</si>
  <si>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</si>
  <si>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</si>
  <si>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</si>
  <si>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</si>
  <si>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</si>
  <si>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</si>
  <si>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</si>
  <si>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</si>
  <si>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</si>
  <si>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</si>
  <si>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</si>
  <si>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</si>
  <si>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</si>
  <si>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</si>
  <si>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</si>
  <si>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</si>
  <si>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</si>
  <si>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</si>
  <si>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</si>
  <si>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</si>
  <si>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</si>
  <si>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</si>
  <si>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</si>
  <si>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</si>
  <si>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</si>
  <si>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</si>
  <si>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</si>
  <si>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</si>
  <si>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</si>
  <si>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</si>
  <si>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</si>
  <si>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</si>
  <si>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</si>
  <si>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</si>
  <si>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</si>
  <si>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</si>
  <si>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</si>
  <si>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</si>
  <si>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</si>
  <si>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</si>
  <si>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</si>
  <si>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</si>
  <si>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</si>
  <si>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</si>
  <si>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</si>
  <si>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</si>
  <si>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</si>
  <si>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</si>
  <si>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</si>
  <si>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</si>
  <si>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</si>
  <si>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</si>
  <si>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</si>
  <si>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</si>
  <si>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</si>
  <si>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</si>
  <si>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</si>
  <si>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</si>
  <si>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</si>
  <si>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</si>
  <si>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</si>
  <si>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</si>
  <si>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</si>
  <si>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</si>
  <si>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</si>
  <si>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</si>
  <si>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</si>
  <si>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</si>
  <si>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</si>
  <si>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</si>
  <si>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</si>
  <si>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</si>
  <si>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</si>
  <si>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</si>
  <si>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</si>
  <si>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</si>
  <si>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</si>
  <si>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</si>
  <si>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</si>
  <si>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</si>
  <si>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</si>
  <si>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</si>
  <si>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</si>
  <si>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</si>
  <si>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</si>
  <si>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</si>
  <si>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</si>
  <si>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</si>
  <si>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</si>
  <si>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</si>
  <si>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</si>
  <si>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</si>
  <si>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</si>
  <si>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</si>
  <si>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</si>
  <si>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</si>
  <si>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</si>
  <si>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</si>
  <si>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</si>
  <si>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</si>
  <si>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</si>
  <si>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</si>
  <si>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</si>
  <si>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</si>
  <si>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</si>
  <si>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</si>
  <si>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</si>
  <si>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</si>
  <si>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</si>
  <si>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</si>
  <si>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</si>
  <si>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</si>
  <si>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</si>
  <si>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</si>
  <si>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</si>
  <si>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</si>
  <si>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</si>
  <si>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</si>
  <si>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</si>
  <si>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</si>
  <si>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</si>
  <si>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</si>
  <si>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</si>
  <si>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</si>
  <si>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</si>
  <si>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</si>
  <si>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</si>
  <si>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</si>
  <si>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</si>
  <si>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</si>
  <si>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</si>
  <si>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</si>
  <si>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</si>
  <si>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</si>
  <si>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</si>
  <si>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</si>
  <si>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</si>
  <si>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</si>
  <si>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</si>
  <si>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</si>
  <si>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</si>
  <si>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</si>
  <si>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</si>
  <si>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</si>
  <si>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</si>
  <si>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</si>
  <si>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</si>
  <si>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</si>
  <si>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</si>
  <si>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</si>
  <si>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</si>
  <si>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</si>
  <si>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</si>
  <si>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</si>
  <si>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</si>
  <si>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</si>
  <si>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</si>
  <si>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</si>
  <si>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</si>
  <si>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</si>
  <si>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</si>
  <si>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</si>
  <si>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</si>
  <si>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</si>
  <si>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</si>
  <si>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</si>
  <si>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</si>
  <si>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</si>
  <si>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</si>
  <si>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</si>
  <si>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</si>
  <si>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</si>
  <si>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</si>
  <si>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</si>
  <si>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</si>
  <si>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</si>
  <si>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</si>
  <si>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</si>
  <si>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</si>
  <si>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</si>
  <si>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</si>
  <si>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</si>
  <si>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</si>
  <si>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</si>
  <si>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</si>
  <si>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</si>
  <si>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</si>
  <si>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</si>
  <si>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</si>
  <si>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</si>
  <si>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</si>
  <si>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</si>
  <si>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</si>
  <si>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</si>
  <si>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</si>
  <si>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</si>
  <si>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</si>
  <si>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</si>
  <si>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</si>
  <si>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</si>
  <si>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</si>
  <si>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</si>
  <si>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</si>
  <si>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</si>
  <si>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</si>
  <si>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</si>
  <si>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</si>
  <si>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</si>
  <si>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</si>
  <si>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</si>
  <si>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</si>
  <si>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</si>
  <si>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</si>
  <si>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</si>
  <si>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</si>
  <si>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</si>
  <si>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</si>
  <si>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</si>
  <si>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</si>
  <si>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</si>
  <si>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</si>
  <si>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</si>
  <si>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</si>
  <si>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</si>
  <si>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</si>
  <si>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</si>
  <si>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</si>
  <si>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</si>
  <si>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</si>
  <si>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</si>
  <si>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</si>
  <si>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</si>
  <si>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</si>
  <si>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</si>
  <si>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</si>
  <si>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</si>
  <si>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</si>
  <si>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</si>
  <si>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</si>
  <si>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</si>
  <si>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</si>
  <si>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</si>
  <si>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</si>
  <si>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</si>
  <si>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</si>
  <si>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</si>
  <si>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</si>
  <si>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</si>
  <si>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</si>
  <si>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</si>
  <si>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</si>
  <si>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</si>
  <si>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</si>
  <si>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</si>
  <si>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</si>
  <si>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</si>
  <si>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</si>
  <si>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</si>
  <si>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</si>
  <si>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</si>
  <si>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</si>
  <si>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</si>
  <si>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</si>
  <si>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</si>
  <si>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</si>
  <si>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</si>
  <si>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</si>
  <si>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</si>
  <si>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</si>
  <si>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</si>
  <si>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</si>
  <si>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</si>
  <si>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</si>
  <si>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</si>
  <si>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</si>
  <si>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</si>
  <si>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</si>
  <si>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</si>
  <si>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</si>
  <si>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</si>
  <si>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</si>
  <si>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</si>
  <si>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</si>
  <si>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</si>
  <si>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</si>
  <si>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</si>
  <si>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</si>
  <si>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</si>
  <si>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</si>
  <si>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</si>
  <si>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</si>
  <si>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</si>
  <si>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</si>
  <si>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</si>
  <si>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</si>
  <si>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</si>
  <si>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</si>
  <si>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</si>
  <si>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</si>
  <si>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</si>
  <si>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</si>
  <si>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</si>
  <si>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</si>
  <si>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</si>
  <si>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</si>
  <si>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</si>
  <si>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</si>
  <si>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</si>
  <si>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</si>
  <si>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</si>
  <si>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</si>
  <si>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</si>
  <si>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</si>
  <si>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</si>
  <si>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</si>
  <si>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</si>
  <si>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</si>
  <si>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</si>
  <si>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</si>
  <si>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</si>
  <si>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</si>
  <si>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</si>
  <si>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</si>
  <si>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</si>
  <si>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</si>
  <si>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</si>
  <si>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</si>
  <si>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</si>
  <si>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</si>
  <si>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</si>
  <si>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</si>
  <si>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</si>
  <si>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</si>
  <si>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</si>
  <si>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</si>
  <si>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</si>
  <si>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</si>
  <si>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</si>
  <si>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</si>
  <si>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</si>
  <si>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</si>
  <si>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</si>
  <si>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</si>
  <si>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</si>
  <si>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</si>
  <si>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</si>
  <si>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</si>
  <si>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</si>
  <si>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</si>
  <si>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</si>
  <si>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</si>
  <si>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</si>
  <si>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</si>
  <si>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</si>
  <si>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</si>
  <si>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</si>
  <si>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</si>
  <si>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</si>
  <si>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</si>
  <si>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</si>
  <si>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</si>
  <si>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</si>
  <si>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</si>
  <si>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</si>
  <si>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</si>
  <si>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</si>
  <si>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</si>
  <si>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</si>
  <si>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</si>
  <si>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</si>
  <si>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</si>
  <si>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</si>
  <si>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</si>
  <si>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</si>
  <si>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</si>
  <si>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</si>
  <si>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</si>
  <si>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</si>
  <si>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</si>
  <si>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</si>
  <si>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</si>
  <si>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</si>
  <si>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</si>
  <si>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</si>
  <si>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</si>
  <si>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</si>
  <si>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</si>
  <si>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</si>
  <si>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</si>
  <si>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</si>
  <si>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</si>
  <si>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</si>
  <si>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</si>
  <si>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</si>
  <si>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</si>
  <si>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</si>
  <si>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</si>
  <si>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</si>
  <si>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</si>
  <si>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</si>
  <si>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</si>
  <si>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</si>
  <si>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</si>
  <si>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</si>
  <si>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</si>
  <si>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</si>
  <si>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</si>
  <si>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</si>
  <si>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</si>
  <si>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</si>
  <si>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</si>
  <si>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</si>
  <si>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</si>
  <si>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</si>
  <si>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</si>
  <si>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</si>
  <si>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</si>
  <si>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</si>
  <si>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</si>
  <si>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</si>
  <si>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</si>
  <si>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</si>
  <si>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</si>
  <si>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</si>
  <si>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</si>
  <si>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</si>
  <si>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</si>
  <si>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</si>
  <si>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</si>
  <si>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</si>
  <si>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</si>
  <si>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</si>
  <si>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</si>
  <si>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</si>
  <si>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</si>
  <si>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</si>
  <si>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</si>
  <si>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</si>
  <si>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</si>
  <si>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</si>
  <si>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</si>
  <si>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</si>
  <si>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</si>
  <si>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</si>
  <si>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</si>
  <si>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</si>
  <si>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</si>
  <si>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</si>
  <si>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</si>
  <si>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</si>
  <si>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</si>
  <si>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</si>
  <si>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</si>
  <si>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</si>
  <si>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</si>
  <si>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</si>
  <si>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</si>
  <si>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</si>
  <si>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</si>
  <si>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</si>
  <si>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</si>
  <si>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</si>
  <si>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</si>
  <si>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</si>
  <si>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</si>
  <si>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</si>
  <si>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</si>
  <si>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</si>
  <si>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</si>
  <si>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</si>
  <si>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</si>
  <si>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</si>
  <si>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</si>
  <si>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</si>
  <si>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</si>
  <si>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</si>
  <si>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</si>
  <si>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</si>
  <si>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</si>
  <si>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</si>
  <si>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</si>
  <si>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</si>
  <si>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</si>
  <si>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</si>
  <si>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</si>
  <si>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</si>
  <si>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</si>
  <si>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</si>
  <si>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</si>
  <si>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</si>
  <si>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</si>
  <si>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</si>
  <si>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</si>
  <si>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</si>
  <si>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</si>
  <si>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</si>
  <si>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</si>
  <si>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</si>
  <si>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</si>
  <si>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</si>
  <si>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</si>
  <si>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</si>
  <si>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</si>
  <si>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</si>
  <si>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</si>
  <si>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</si>
  <si>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</si>
  <si>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</si>
  <si>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</si>
  <si>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</si>
  <si>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</si>
  <si>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</si>
  <si>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</si>
  <si>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</si>
  <si>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</si>
  <si>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</si>
  <si>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</si>
  <si>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</si>
  <si>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</si>
  <si>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</si>
  <si>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</si>
  <si>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</si>
  <si>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</si>
  <si>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</si>
  <si>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</si>
  <si>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</si>
  <si>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</si>
  <si>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</si>
  <si>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</si>
  <si>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</si>
  <si>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</si>
  <si>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</si>
  <si>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</si>
  <si>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</si>
  <si>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</si>
  <si>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</si>
  <si>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</si>
  <si>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</si>
  <si>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</si>
  <si>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</si>
  <si>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</si>
  <si>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</si>
  <si>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</si>
  <si>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</si>
  <si>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</si>
  <si>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</si>
  <si>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</si>
  <si>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</si>
  <si>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</si>
  <si>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</si>
  <si>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</si>
  <si>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</si>
  <si>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</si>
  <si>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</si>
  <si>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</si>
  <si>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</si>
  <si>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</si>
  <si>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</si>
  <si>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</si>
  <si>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</si>
  <si>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</si>
  <si>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</si>
  <si>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</si>
  <si>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</si>
  <si>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</si>
  <si>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</si>
  <si>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</si>
  <si>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</si>
  <si>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</si>
  <si>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</si>
  <si>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</si>
  <si>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</si>
  <si>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</si>
  <si>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</si>
  <si>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</si>
  <si>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</si>
  <si>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</si>
  <si>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</si>
  <si>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</si>
  <si>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</si>
  <si>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</si>
  <si>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</si>
  <si>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</si>
  <si>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</si>
  <si>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</si>
  <si>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</si>
  <si>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</si>
  <si>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</si>
  <si>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</si>
  <si>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</si>
  <si>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</si>
  <si>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</si>
  <si>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</si>
  <si>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</si>
  <si>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</si>
  <si>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</si>
  <si>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</si>
  <si>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</si>
  <si>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</si>
  <si>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</si>
  <si>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</si>
  <si>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</si>
  <si>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</si>
  <si>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</si>
  <si>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</si>
  <si>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</si>
  <si>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</si>
  <si>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</si>
  <si>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</si>
  <si>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</si>
  <si>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</si>
  <si>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</si>
  <si>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</si>
  <si>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</si>
  <si>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</si>
  <si>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</si>
  <si>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</si>
  <si>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</si>
  <si>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</si>
  <si>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</si>
  <si>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</si>
  <si>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</si>
  <si>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</si>
  <si>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</si>
  <si>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</si>
  <si>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</si>
  <si>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</si>
  <si>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</si>
  <si>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</si>
  <si>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</si>
  <si>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</si>
  <si>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</si>
  <si>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</si>
  <si>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</si>
  <si>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</si>
  <si>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</si>
  <si>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</si>
  <si>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</si>
  <si>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</si>
  <si>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</si>
  <si>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</si>
  <si>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</si>
  <si>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</si>
  <si>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</si>
  <si>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</si>
  <si>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</si>
  <si>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</si>
  <si>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</si>
  <si>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</si>
  <si>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</si>
  <si>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</si>
  <si>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</si>
  <si>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</si>
  <si>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</si>
  <si>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</si>
  <si>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</si>
  <si>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</si>
  <si>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</si>
  <si>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</si>
  <si>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</si>
  <si>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</si>
  <si>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</si>
  <si>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</si>
  <si>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</si>
  <si>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</si>
  <si>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</si>
  <si>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</si>
  <si>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</si>
  <si>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</si>
  <si>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</si>
  <si>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</si>
  <si>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</si>
  <si>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</si>
  <si>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</si>
  <si>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</si>
  <si>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</si>
  <si>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</si>
  <si>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</si>
  <si>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</si>
  <si>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</si>
  <si>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</si>
  <si>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</si>
  <si>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</si>
  <si>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</si>
  <si>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</si>
  <si>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</si>
  <si>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</si>
  <si>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</si>
  <si>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</si>
  <si>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</si>
  <si>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</si>
  <si>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</si>
  <si>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</si>
  <si>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</si>
  <si>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</si>
  <si>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</si>
  <si>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</si>
  <si>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</si>
  <si>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</si>
  <si>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</si>
  <si>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</si>
  <si>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</si>
  <si>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</si>
  <si>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</si>
  <si>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</si>
  <si>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</si>
  <si>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</si>
  <si>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</si>
  <si>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</si>
  <si>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</si>
  <si>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</si>
  <si>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</si>
  <si>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</si>
  <si>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</si>
  <si>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</si>
  <si>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</si>
  <si>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</si>
  <si>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</si>
  <si>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</si>
  <si>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</si>
  <si>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</si>
  <si>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</si>
  <si>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</si>
  <si>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</si>
  <si>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</si>
  <si>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</si>
  <si>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</si>
  <si>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</si>
  <si>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</si>
  <si>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</si>
  <si>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</si>
  <si>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</si>
  <si>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</si>
  <si>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</si>
  <si>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</si>
  <si>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</si>
  <si>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</si>
  <si>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</si>
  <si>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</si>
  <si>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</si>
  <si>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</si>
  <si>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</si>
  <si>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</si>
  <si>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</si>
  <si>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</si>
  <si>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</si>
  <si>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</si>
  <si>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</si>
  <si>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</si>
  <si>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</si>
  <si>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</si>
  <si>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</si>
  <si>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</si>
  <si>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</si>
  <si>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</si>
  <si>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</si>
  <si>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</si>
  <si>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</si>
  <si>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</si>
  <si>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</si>
  <si>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</si>
  <si>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</si>
  <si>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</si>
  <si>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</si>
  <si>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</si>
  <si>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</si>
  <si>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</si>
  <si>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</si>
  <si>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</si>
  <si>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</si>
  <si>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</si>
  <si>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</si>
  <si>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</si>
  <si>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</si>
  <si>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</si>
  <si>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</si>
  <si>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</si>
  <si>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</si>
  <si>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</si>
  <si>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</si>
  <si>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</si>
  <si>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</si>
  <si>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</si>
  <si>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</si>
  <si>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</si>
  <si>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</si>
  <si>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</si>
  <si>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</si>
  <si>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</si>
  <si>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</si>
  <si>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</si>
  <si>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</si>
  <si>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</si>
  <si>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</si>
  <si>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</si>
  <si>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</si>
  <si>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</si>
  <si>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</si>
  <si>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</si>
  <si>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</si>
  <si>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</si>
  <si>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</si>
  <si>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</si>
  <si>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</si>
  <si>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</si>
  <si>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</si>
  <si>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</si>
  <si>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</si>
  <si>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</si>
  <si>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</si>
  <si>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</si>
  <si>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</si>
  <si>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</si>
  <si>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</si>
  <si>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</si>
  <si>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</si>
  <si>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</si>
  <si>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</si>
  <si>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</si>
  <si>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</si>
  <si>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</si>
  <si>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</si>
  <si>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</si>
  <si>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</si>
  <si>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</si>
  <si>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</si>
  <si>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</si>
  <si>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</si>
  <si>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</si>
  <si>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</si>
  <si>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</si>
  <si>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</si>
  <si>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</si>
  <si>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</si>
  <si>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</si>
  <si>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</si>
  <si>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</si>
  <si>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</si>
  <si>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</si>
  <si>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</si>
  <si>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</si>
  <si>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</si>
  <si>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</si>
  <si>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</si>
  <si>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</si>
  <si>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</si>
  <si>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</si>
  <si>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</si>
  <si>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</si>
  <si>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</si>
  <si>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</si>
  <si>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</si>
  <si>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</si>
  <si>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</si>
  <si>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</si>
  <si>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</si>
  <si>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</si>
  <si>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</si>
  <si>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</si>
  <si>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</si>
  <si>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</si>
  <si>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</si>
  <si>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</si>
  <si>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</si>
  <si>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</si>
  <si>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</si>
  <si>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</si>
  <si>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</si>
  <si>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</si>
  <si>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</si>
  <si>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</si>
  <si>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</si>
  <si>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</si>
  <si>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</si>
  <si>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</si>
  <si>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</si>
  <si>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</si>
  <si>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</si>
  <si>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</si>
  <si>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</si>
  <si>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</si>
  <si>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</si>
  <si>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</si>
  <si>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</si>
  <si>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</si>
  <si>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</si>
  <si>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</si>
  <si>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</si>
  <si>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</si>
  <si>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</si>
  <si>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</si>
  <si>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</si>
  <si>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</si>
  <si>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</si>
  <si>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</si>
  <si>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</si>
  <si>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</si>
  <si>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</si>
  <si>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</si>
  <si>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</si>
  <si>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</si>
  <si>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</si>
  <si>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</si>
  <si>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</si>
  <si>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</si>
  <si>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</si>
  <si>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</si>
  <si>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</si>
  <si>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</si>
  <si>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</si>
  <si>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</si>
  <si>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</si>
  <si>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</si>
  <si>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</si>
  <si>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</si>
  <si>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</si>
  <si>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</si>
  <si>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</si>
  <si>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</si>
  <si>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</si>
  <si>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</si>
  <si>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</si>
  <si>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</si>
  <si>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</si>
  <si>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</si>
  <si>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</si>
  <si>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</si>
  <si>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</si>
  <si>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</si>
  <si>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</si>
  <si>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</si>
  <si>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</si>
  <si>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</si>
  <si>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</si>
  <si>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</si>
  <si>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</si>
  <si>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</si>
  <si>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</si>
  <si>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</si>
  <si>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</si>
  <si>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</si>
  <si>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</si>
  <si>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</si>
  <si>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</si>
  <si>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</si>
  <si>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</si>
  <si>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</si>
  <si>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</si>
  <si>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</si>
  <si>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</si>
  <si>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</si>
  <si>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</si>
  <si>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</si>
  <si>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</si>
  <si>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</si>
  <si>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</si>
  <si>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</si>
  <si>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</si>
  <si>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</si>
  <si>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</si>
  <si>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</si>
  <si>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</si>
  <si>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</si>
  <si>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</si>
  <si>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</si>
  <si>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</si>
  <si>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</si>
  <si>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</si>
  <si>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</si>
  <si>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</si>
  <si>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</si>
  <si>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</si>
  <si>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</si>
  <si>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</si>
  <si>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</si>
  <si>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</si>
  <si>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</si>
  <si>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</si>
  <si>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</si>
  <si>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</si>
  <si>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</si>
  <si>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</si>
  <si>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</si>
  <si>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</si>
  <si>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</si>
  <si>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</si>
  <si>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</si>
  <si>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</si>
  <si>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</si>
  <si>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</si>
  <si>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</si>
  <si>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</si>
  <si>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</si>
  <si>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</si>
  <si>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</si>
  <si>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</si>
  <si>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</si>
  <si>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</si>
  <si>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</si>
  <si>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</si>
  <si>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</si>
  <si>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</si>
  <si>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</si>
  <si>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</si>
  <si>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</si>
  <si>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</si>
  <si>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</si>
  <si>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</si>
  <si>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</si>
  <si>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</si>
  <si>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</si>
  <si>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</si>
  <si>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</si>
  <si>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</si>
  <si>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</si>
  <si>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</si>
  <si>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</si>
  <si>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</si>
  <si>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</si>
  <si>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</si>
  <si>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</si>
  <si>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</si>
  <si>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</si>
  <si>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</si>
  <si>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</si>
  <si>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</si>
  <si>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</si>
  <si>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</si>
  <si>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</si>
  <si>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</si>
  <si>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</si>
  <si>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</si>
  <si>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</si>
  <si>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</si>
  <si>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</si>
  <si>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</si>
  <si>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</si>
  <si>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</si>
  <si>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</si>
  <si>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</si>
  <si>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</si>
  <si>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</si>
  <si>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</si>
  <si>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</si>
  <si>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</si>
  <si>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</si>
  <si>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</si>
  <si>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</si>
  <si>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</si>
  <si>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</si>
  <si>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</si>
  <si>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</si>
  <si>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</si>
  <si>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</si>
  <si>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</si>
  <si>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</si>
  <si>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</si>
  <si>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</si>
  <si>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</si>
  <si>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</si>
  <si>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</si>
  <si>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</si>
  <si>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</si>
  <si>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</si>
  <si>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</si>
  <si>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</si>
  <si>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</si>
  <si>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</si>
  <si>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</si>
  <si>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</si>
  <si>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</si>
  <si>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</si>
  <si>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</si>
  <si>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</si>
  <si>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</si>
  <si>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</si>
  <si>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</si>
  <si>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</si>
  <si>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</si>
  <si>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</si>
  <si>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</si>
  <si>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</si>
  <si>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</si>
  <si>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</si>
  <si>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</si>
  <si>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</si>
  <si>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</si>
  <si>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</si>
  <si>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</si>
  <si>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</si>
  <si>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</si>
  <si>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</si>
  <si>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</si>
  <si>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</si>
  <si>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</si>
  <si>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</si>
  <si>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</si>
  <si>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</si>
  <si>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</si>
  <si>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</si>
  <si>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</si>
  <si>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</si>
  <si>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</si>
  <si>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</si>
  <si>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</si>
  <si>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</si>
  <si>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</si>
  <si>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</si>
  <si>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</si>
  <si>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</si>
  <si>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</si>
  <si>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</si>
  <si>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</si>
  <si>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</si>
  <si>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</si>
  <si>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</si>
  <si>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</si>
  <si>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</si>
  <si>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</si>
  <si>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</si>
  <si>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</si>
  <si>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</si>
  <si>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</si>
  <si>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</si>
  <si>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</si>
  <si>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</si>
  <si>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</si>
  <si>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</si>
  <si>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</si>
  <si>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</si>
  <si>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</si>
  <si>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</si>
  <si>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</si>
  <si>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</si>
  <si>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</si>
  <si>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</si>
  <si>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</si>
  <si>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</si>
  <si>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</si>
  <si>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</si>
  <si>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</si>
  <si>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</si>
  <si>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</si>
  <si>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</si>
  <si>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</si>
  <si>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</si>
  <si>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</si>
  <si>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</si>
  <si>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</si>
  <si>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</si>
  <si>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</si>
  <si>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</si>
  <si>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</si>
  <si>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</si>
  <si>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</si>
  <si>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</si>
  <si>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</si>
  <si>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</si>
  <si>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</si>
  <si>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</si>
  <si>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</si>
  <si>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</si>
  <si>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</si>
  <si>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</si>
  <si>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</si>
  <si>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</si>
  <si>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</si>
  <si>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</si>
  <si>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</si>
  <si>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</si>
  <si>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</si>
  <si>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</si>
  <si>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</si>
  <si>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</si>
  <si>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</si>
  <si>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</si>
  <si>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</si>
  <si>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</si>
  <si>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</si>
  <si>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</si>
  <si>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</si>
  <si>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</si>
  <si>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</si>
  <si>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</si>
  <si>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</si>
  <si>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</si>
  <si>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</si>
  <si>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</si>
  <si>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</si>
  <si>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</si>
  <si>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</si>
  <si>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</si>
  <si>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</si>
  <si>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</si>
  <si>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</si>
  <si>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</si>
  <si>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</si>
  <si>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</si>
  <si>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</si>
  <si>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</si>
  <si>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</si>
  <si>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</si>
  <si>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</si>
  <si>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</si>
  <si>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</si>
  <si>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</si>
  <si>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</si>
  <si>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</si>
  <si>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</si>
  <si>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</si>
  <si>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</si>
  <si>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</si>
  <si>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</si>
  <si>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</si>
  <si>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</si>
  <si>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</si>
  <si>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</si>
  <si>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</si>
  <si>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</si>
  <si>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</si>
  <si>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</si>
  <si>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</si>
  <si>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</si>
  <si>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</si>
  <si>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</si>
  <si>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</si>
  <si>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</si>
  <si>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</si>
  <si>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</si>
  <si>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</si>
  <si>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</si>
  <si>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</si>
  <si>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</si>
  <si>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</si>
  <si>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</si>
  <si>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</si>
  <si>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</si>
  <si>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</si>
  <si>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</si>
  <si>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</si>
  <si>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</si>
  <si>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</si>
  <si>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</si>
  <si>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</si>
  <si>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</si>
  <si>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</si>
  <si>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</si>
  <si>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</si>
  <si>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</si>
  <si>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</si>
  <si>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</si>
  <si>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</si>
  <si>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</si>
  <si>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</si>
  <si>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</si>
  <si>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</si>
  <si>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</si>
  <si>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</si>
  <si>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</si>
  <si>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</si>
  <si>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</si>
  <si>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</si>
  <si>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</si>
  <si>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</si>
  <si>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</si>
  <si>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</si>
  <si>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</si>
  <si>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</si>
  <si>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</si>
  <si>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</si>
  <si>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</si>
  <si>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</si>
  <si>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</si>
  <si>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</si>
  <si>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</si>
  <si>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</si>
  <si>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</si>
  <si>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</si>
  <si>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</si>
  <si>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</si>
  <si>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</si>
  <si>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</si>
  <si>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</si>
  <si>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</si>
  <si>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</si>
  <si>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</si>
  <si>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</si>
  <si>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</si>
  <si>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</si>
  <si>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</si>
  <si>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</si>
  <si>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</si>
  <si>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</si>
  <si>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</si>
  <si>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</si>
  <si>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</si>
  <si>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</si>
  <si>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</si>
  <si>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</si>
  <si>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</si>
  <si>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</si>
  <si>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</si>
  <si>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</si>
  <si>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</si>
  <si>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</si>
  <si>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</si>
  <si>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</si>
  <si>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</si>
  <si>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</si>
  <si>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</si>
  <si>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</si>
  <si>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</si>
  <si>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</si>
  <si>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</si>
  <si>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</si>
  <si>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</si>
  <si>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</si>
  <si>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</si>
  <si>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</si>
  <si>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</si>
  <si>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</si>
  <si>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</si>
  <si>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</si>
  <si>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</si>
  <si>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</si>
  <si>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</si>
  <si>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</si>
  <si>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</si>
  <si>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</si>
  <si>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</si>
  <si>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</si>
  <si>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</si>
  <si>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</si>
  <si>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</si>
  <si>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</si>
  <si>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</si>
  <si>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</si>
  <si>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</si>
  <si>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</si>
  <si>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</si>
  <si>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</si>
  <si>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</si>
  <si>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</si>
  <si>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</si>
  <si>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</si>
  <si>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</si>
  <si>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</si>
  <si>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</si>
  <si>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</si>
  <si>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</si>
  <si>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</si>
  <si>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</si>
  <si>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</si>
  <si>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</si>
  <si>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</si>
  <si>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</si>
  <si>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</si>
  <si>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</si>
  <si>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</si>
  <si>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</si>
  <si>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</si>
  <si>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</si>
  <si>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</si>
  <si>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</si>
  <si>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</si>
  <si>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</si>
  <si>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</si>
  <si>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</si>
  <si>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</si>
  <si>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</si>
  <si>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</si>
  <si>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</si>
  <si>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</si>
  <si>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</si>
  <si>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</si>
  <si>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</si>
  <si>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</si>
  <si>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</si>
  <si>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</si>
  <si>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</si>
  <si>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</si>
  <si>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</si>
  <si>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</si>
  <si>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</si>
  <si>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</si>
  <si>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</si>
  <si>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</si>
  <si>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</si>
  <si>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</si>
  <si>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</si>
  <si>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</si>
  <si>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</si>
  <si>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</si>
  <si>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</si>
  <si>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</si>
  <si>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</si>
  <si>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</si>
  <si>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</si>
  <si>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</si>
  <si>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</si>
  <si>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</si>
  <si>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</si>
  <si>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</si>
  <si>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</si>
  <si>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</si>
  <si>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</si>
  <si>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</si>
  <si>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</si>
  <si>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</si>
  <si>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</si>
  <si>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</si>
  <si>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</si>
  <si>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</si>
  <si>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</si>
  <si>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</si>
  <si>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</si>
  <si>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</si>
  <si>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</si>
  <si>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</si>
  <si>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</si>
  <si>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</si>
  <si>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</si>
  <si>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</si>
  <si>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</si>
  <si>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</si>
  <si>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</si>
  <si>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</si>
  <si>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</si>
  <si>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</si>
  <si>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</si>
  <si>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</si>
  <si>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</si>
  <si>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</si>
  <si>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</si>
  <si>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</si>
  <si>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</si>
  <si>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</si>
  <si>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</si>
  <si>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</si>
  <si>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</si>
  <si>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</si>
  <si>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</si>
  <si>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</si>
  <si>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</si>
  <si>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</si>
  <si>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</si>
  <si>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</si>
  <si>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</si>
  <si>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</si>
  <si>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</si>
  <si>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</si>
  <si>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</si>
  <si>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</si>
  <si>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</si>
  <si>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</si>
  <si>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</si>
  <si>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</si>
  <si>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</si>
  <si>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</si>
  <si>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</si>
  <si>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</si>
  <si>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</si>
  <si>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</si>
  <si>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</si>
  <si>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</si>
  <si>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</si>
  <si>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</si>
  <si>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</si>
  <si>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</si>
  <si>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</si>
  <si>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</si>
  <si>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</si>
  <si>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</si>
  <si>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</si>
  <si>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</si>
  <si>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</si>
  <si>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</si>
  <si>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</si>
  <si>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</si>
  <si>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</si>
  <si>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</si>
  <si>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</si>
  <si>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</si>
  <si>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</si>
  <si>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</si>
  <si>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</si>
  <si>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</si>
  <si>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</si>
  <si>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</si>
  <si>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</si>
  <si>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</si>
  <si>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</si>
  <si>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</si>
  <si>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</si>
  <si>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</si>
  <si>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</si>
  <si>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</si>
  <si>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</si>
  <si>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</si>
  <si>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</si>
  <si>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</si>
  <si>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</si>
  <si>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</si>
  <si>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</si>
  <si>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</si>
  <si>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</si>
  <si>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</si>
  <si>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</si>
  <si>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</si>
  <si>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</si>
  <si>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</si>
  <si>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</si>
  <si>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</si>
  <si>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</si>
  <si>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</si>
  <si>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</si>
  <si>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</si>
  <si>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</si>
  <si>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</si>
  <si>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</si>
  <si>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</si>
  <si>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</si>
  <si>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</si>
  <si>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</si>
  <si>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</si>
  <si>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</si>
  <si>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</si>
  <si>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</si>
  <si>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</si>
  <si>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</si>
  <si>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</si>
  <si>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</si>
  <si>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</si>
  <si>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</si>
  <si>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</si>
  <si>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</si>
  <si>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</si>
  <si>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</si>
  <si>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</si>
  <si>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</si>
  <si>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</si>
  <si>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</si>
  <si>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</si>
  <si>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</si>
  <si>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</si>
  <si>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</si>
  <si>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</si>
  <si>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</si>
  <si>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</si>
  <si>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</si>
  <si>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</si>
  <si>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</si>
  <si>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</si>
  <si>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</si>
  <si>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</si>
  <si>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</si>
  <si>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</si>
  <si>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</si>
  <si>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</si>
  <si>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</si>
  <si>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</si>
  <si>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</si>
  <si>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</si>
  <si>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</si>
  <si>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</si>
  <si>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</si>
  <si>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</si>
  <si>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</si>
  <si>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</si>
  <si>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</si>
  <si>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</si>
  <si>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</si>
  <si>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</si>
  <si>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</si>
  <si>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</si>
  <si>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</si>
  <si>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</si>
  <si>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</si>
  <si>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</si>
  <si>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</si>
  <si>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</si>
  <si>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</si>
  <si>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</si>
  <si>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</si>
  <si>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</si>
  <si>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</si>
  <si>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</si>
  <si>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</si>
  <si>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</si>
  <si>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</si>
  <si>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</si>
  <si>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</si>
  <si>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</si>
  <si>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</si>
  <si>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</si>
  <si>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</si>
  <si>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</si>
  <si>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</si>
  <si>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</si>
  <si>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</si>
  <si>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</si>
  <si>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</si>
  <si>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</si>
  <si>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</si>
  <si>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</si>
  <si>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</si>
  <si>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</si>
  <si>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</si>
  <si>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</si>
  <si>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</si>
  <si>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</si>
  <si>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</si>
  <si>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</si>
  <si>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</si>
  <si>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</si>
  <si>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</si>
  <si>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</si>
  <si>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</si>
  <si>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</si>
  <si>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</si>
  <si>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</si>
  <si>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</si>
  <si>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</si>
  <si>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</si>
  <si>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</si>
  <si>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</si>
  <si>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</si>
  <si>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</si>
  <si>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</si>
  <si>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</si>
  <si>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</si>
  <si>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</si>
  <si>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</si>
  <si>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</si>
  <si>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</si>
  <si>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</si>
  <si>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</si>
  <si>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</si>
  <si>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</si>
  <si>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</si>
  <si>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</si>
  <si>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</si>
  <si>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</si>
  <si>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</si>
  <si>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</si>
  <si>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</si>
  <si>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</si>
  <si>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</si>
  <si>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</si>
  <si>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</si>
  <si>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</si>
  <si>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</si>
  <si>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</si>
  <si>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</si>
  <si>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</si>
  <si>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</si>
  <si>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</si>
  <si>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</si>
  <si>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</si>
  <si>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</si>
  <si>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</si>
  <si>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</si>
  <si>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</si>
  <si>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</si>
  <si>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</si>
  <si>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</si>
  <si>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</si>
  <si>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</si>
  <si>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</si>
  <si>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</si>
  <si>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</si>
  <si>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</si>
  <si>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</si>
  <si>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</si>
  <si>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</si>
  <si>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</si>
  <si>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</si>
  <si>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</si>
  <si>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</si>
  <si>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</si>
  <si>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</si>
  <si>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</si>
  <si>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</si>
  <si>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</si>
  <si>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</si>
  <si>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</si>
  <si>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</si>
  <si>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</si>
  <si>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</si>
  <si>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</si>
  <si>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</si>
  <si>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</si>
  <si>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</si>
  <si>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</si>
  <si>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</si>
  <si>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</si>
  <si>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</si>
  <si>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</si>
  <si>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</si>
  <si>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</si>
  <si>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</si>
  <si>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</si>
  <si>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</si>
  <si>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</si>
  <si>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</si>
  <si>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</si>
  <si>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</si>
  <si>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</si>
  <si>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</si>
  <si>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</si>
  <si>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</si>
  <si>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</si>
  <si>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</si>
  <si>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</si>
  <si>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</si>
  <si>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</si>
  <si>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</si>
  <si>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</si>
  <si>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</si>
  <si>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</si>
  <si>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</si>
  <si>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</si>
  <si>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</si>
  <si>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</si>
  <si>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</si>
  <si>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</si>
  <si>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</si>
  <si>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</si>
  <si>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</si>
  <si>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</si>
  <si>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</si>
  <si>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</si>
  <si>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</si>
  <si>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</si>
  <si>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</si>
  <si>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</si>
  <si>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</si>
  <si>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</si>
  <si>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</si>
  <si>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</si>
  <si>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</si>
  <si>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</si>
  <si>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</si>
  <si>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</si>
  <si>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</si>
  <si>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</si>
  <si>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</si>
  <si>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</si>
  <si>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</si>
  <si>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</si>
  <si>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</si>
  <si>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</si>
  <si>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</si>
  <si>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</si>
  <si>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</si>
  <si>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</si>
  <si>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</si>
  <si>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</si>
  <si>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</si>
  <si>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</si>
  <si>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</si>
  <si>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</si>
  <si>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</si>
  <si>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</si>
  <si>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</si>
  <si>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</si>
  <si>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</si>
  <si>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</si>
  <si>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</si>
  <si>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</si>
  <si>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</si>
  <si>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</si>
  <si>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</si>
  <si>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</si>
  <si>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</si>
  <si>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</si>
  <si>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</si>
  <si>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</si>
  <si>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</si>
  <si>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</si>
  <si>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</si>
  <si>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</si>
  <si>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</si>
  <si>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</si>
  <si>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</si>
  <si>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</si>
  <si>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</si>
  <si>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</si>
  <si>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</si>
  <si>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</si>
  <si>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</si>
  <si>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</si>
  <si>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</si>
  <si>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</si>
  <si>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</si>
  <si>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</si>
  <si>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</si>
  <si>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</si>
  <si>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</si>
  <si>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</si>
  <si>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</si>
  <si>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</si>
  <si>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</si>
  <si>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</si>
  <si>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</si>
  <si>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</si>
  <si>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</si>
  <si>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</si>
  <si>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</si>
  <si>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</si>
  <si>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</si>
  <si>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</si>
  <si>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</si>
  <si>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</si>
  <si>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</si>
  <si>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</si>
  <si>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</si>
  <si>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</si>
  <si>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</si>
  <si>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</si>
  <si>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</si>
  <si>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</si>
  <si>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</si>
  <si>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</si>
  <si>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</si>
  <si>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</si>
  <si>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</si>
  <si>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</si>
  <si>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</si>
  <si>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</si>
  <si>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</si>
  <si>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</si>
  <si>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</si>
  <si>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</si>
  <si>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</si>
  <si>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</si>
  <si>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</si>
  <si>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</si>
  <si>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</si>
  <si>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</si>
  <si>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</si>
  <si>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</si>
  <si>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</si>
  <si>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</si>
  <si>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</si>
  <si>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</si>
  <si>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</si>
  <si>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</si>
  <si>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</si>
  <si>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</si>
  <si>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</si>
  <si>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</si>
  <si>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</si>
  <si>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</si>
  <si>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</si>
  <si>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</si>
  <si>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</si>
  <si>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</si>
  <si>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</si>
  <si>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</si>
  <si>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</si>
  <si>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</si>
  <si>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</si>
  <si>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</si>
  <si>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</si>
  <si>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</si>
  <si>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</si>
  <si>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</si>
  <si>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</si>
  <si>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</si>
  <si>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</si>
  <si>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</si>
  <si>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</si>
  <si>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</si>
  <si>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</si>
  <si>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</si>
  <si>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</si>
  <si>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</si>
  <si>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</si>
  <si>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</si>
  <si>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</si>
  <si>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</si>
  <si>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</si>
  <si>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</si>
  <si>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</si>
  <si>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</si>
  <si>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</si>
  <si>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</si>
  <si>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</si>
  <si>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</si>
  <si>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</si>
  <si>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</si>
  <si>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</si>
  <si>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</si>
  <si>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</si>
  <si>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</si>
  <si>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</si>
  <si>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</si>
  <si>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</si>
  <si>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</si>
  <si>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</si>
  <si>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</si>
  <si>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</si>
  <si>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</si>
  <si>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</si>
  <si>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</si>
  <si>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</si>
  <si>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</si>
  <si>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</si>
  <si>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</si>
  <si>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</si>
  <si>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</si>
  <si>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</si>
  <si>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</si>
  <si>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</si>
  <si>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</si>
  <si>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</si>
  <si>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</si>
  <si>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</si>
  <si>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</si>
  <si>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</si>
  <si>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</si>
  <si>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</si>
  <si>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</si>
  <si>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</si>
  <si>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</si>
  <si>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</si>
  <si>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</si>
  <si>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</si>
  <si>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</si>
  <si>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</si>
  <si>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</si>
  <si>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</si>
  <si>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</si>
  <si>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</si>
  <si>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</si>
  <si>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</si>
  <si>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</si>
  <si>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</si>
  <si>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</si>
  <si>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</si>
  <si>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</si>
  <si>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</si>
  <si>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</si>
  <si>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</si>
  <si>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</si>
  <si>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</si>
  <si>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</si>
  <si>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</si>
  <si>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</si>
  <si>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</si>
  <si>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</si>
  <si>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</si>
  <si>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</si>
  <si>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</si>
  <si>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</si>
  <si>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</si>
  <si>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</si>
  <si>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</si>
  <si>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</si>
  <si>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</si>
  <si>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</si>
  <si>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</si>
  <si>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</si>
  <si>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</si>
  <si>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</si>
  <si>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</si>
  <si>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</si>
  <si>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</si>
  <si>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</si>
  <si>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</si>
  <si>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</si>
  <si>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</si>
  <si>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</si>
  <si>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</si>
  <si>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</si>
  <si>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</si>
  <si>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</si>
  <si>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</si>
  <si>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</si>
  <si>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</si>
  <si>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</si>
  <si>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</si>
  <si>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</si>
  <si>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</si>
  <si>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</si>
  <si>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</si>
  <si>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</si>
  <si>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</si>
  <si>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</si>
  <si>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</si>
  <si>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</si>
  <si>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</si>
  <si>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</si>
  <si>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</si>
  <si>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</si>
  <si>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</si>
  <si>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</si>
  <si>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</si>
  <si>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</si>
  <si>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</si>
  <si>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</si>
  <si>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</si>
  <si>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</si>
  <si>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</si>
  <si>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</si>
  <si>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</si>
  <si>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</si>
  <si>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</si>
  <si>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</si>
  <si>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</si>
  <si>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</si>
  <si>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</si>
  <si>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</si>
  <si>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</si>
  <si>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</si>
  <si>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</si>
  <si>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</si>
  <si>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</si>
  <si>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</si>
  <si>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</si>
  <si>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</si>
  <si>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</si>
  <si>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</si>
  <si>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</si>
  <si>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</si>
  <si>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</si>
  <si>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</si>
  <si>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</si>
  <si>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</si>
  <si>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</si>
  <si>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</si>
  <si>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</si>
  <si>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</si>
  <si>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</si>
  <si>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</si>
  <si>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</si>
  <si>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</si>
  <si>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</si>
  <si>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</si>
  <si>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</si>
  <si>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</si>
  <si>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</si>
  <si>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</si>
  <si>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</si>
  <si>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</si>
  <si>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</si>
  <si>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</si>
  <si>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</si>
  <si>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</si>
  <si>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</si>
  <si>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</si>
  <si>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</si>
  <si>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</si>
  <si>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</si>
  <si>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</si>
  <si>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</si>
  <si>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</si>
  <si>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</si>
  <si>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</si>
  <si>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</si>
  <si>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</si>
  <si>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</si>
  <si>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</si>
  <si>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</si>
  <si>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</si>
  <si>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</si>
  <si>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</si>
  <si>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</si>
  <si>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</si>
  <si>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</si>
  <si>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</si>
  <si>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</si>
  <si>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</si>
  <si>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</si>
  <si>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</si>
  <si>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</si>
  <si>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</si>
  <si>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</si>
  <si>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</si>
  <si>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</si>
  <si>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</si>
  <si>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</si>
  <si>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</si>
  <si>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</si>
  <si>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</si>
  <si>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</si>
  <si>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</si>
  <si>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</si>
  <si>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</si>
  <si>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</si>
  <si>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</si>
  <si>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</si>
  <si>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</si>
  <si>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</si>
  <si>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</si>
  <si>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</si>
  <si>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</si>
  <si>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</si>
  <si>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</si>
  <si>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</si>
  <si>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</si>
  <si>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</si>
  <si>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</si>
  <si>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</si>
  <si>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</si>
  <si>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</si>
  <si>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</si>
  <si>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</si>
  <si>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</si>
  <si>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</si>
  <si>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</si>
  <si>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</si>
  <si>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</si>
  <si>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</si>
  <si>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</si>
  <si>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</si>
  <si>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</si>
  <si>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</si>
  <si>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</si>
  <si>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</si>
  <si>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</si>
  <si>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</si>
  <si>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</si>
  <si>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</si>
  <si>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</si>
  <si>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</si>
  <si>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</si>
  <si>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</si>
  <si>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</si>
  <si>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</si>
  <si>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</si>
  <si>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</si>
  <si>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</si>
  <si>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</si>
  <si>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</si>
  <si>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</si>
  <si>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</si>
  <si>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</si>
  <si>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</si>
  <si>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</si>
  <si>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</si>
  <si>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</si>
  <si>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</si>
  <si>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</si>
  <si>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</si>
  <si>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</si>
  <si>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</si>
  <si>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</si>
  <si>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</si>
  <si>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</si>
  <si>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</si>
  <si>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</si>
  <si>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</si>
  <si>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</si>
  <si>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</si>
  <si>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</si>
  <si>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</si>
  <si>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</si>
  <si>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</si>
  <si>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</si>
  <si>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</si>
  <si>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</si>
  <si>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</si>
  <si>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</si>
  <si>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</si>
  <si>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</si>
  <si>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</si>
  <si>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</si>
  <si>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</si>
  <si>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</si>
  <si>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</si>
  <si>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</si>
  <si>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</si>
  <si>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</si>
  <si>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</si>
  <si>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</si>
  <si>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</si>
  <si>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</si>
  <si>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</si>
  <si>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</si>
  <si>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</si>
  <si>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</si>
  <si>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</si>
  <si>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</si>
  <si>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</si>
  <si>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</si>
  <si>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</si>
  <si>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</si>
  <si>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</si>
  <si>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</si>
  <si>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</si>
  <si>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</si>
  <si>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</si>
  <si>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</si>
  <si>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</si>
  <si>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</si>
  <si>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</si>
  <si>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</si>
  <si>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</si>
  <si>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</si>
  <si>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</si>
  <si>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</si>
  <si>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</si>
  <si>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</si>
  <si>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</si>
  <si>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</si>
  <si>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</si>
  <si>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</si>
  <si>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</si>
  <si>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</si>
  <si>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</si>
  <si>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</si>
  <si>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</si>
  <si>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</si>
  <si>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</si>
  <si>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</si>
  <si>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</si>
  <si>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</si>
  <si>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</si>
  <si>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</si>
  <si>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</si>
  <si>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</si>
  <si>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</si>
  <si>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</si>
  <si>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</si>
  <si>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</si>
  <si>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</si>
  <si>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</si>
  <si>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</si>
  <si>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</si>
  <si>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</si>
  <si>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</si>
  <si>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</si>
  <si>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</si>
  <si>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</si>
  <si>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</si>
  <si>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</si>
  <si>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</si>
  <si>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</si>
  <si>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</si>
  <si>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</si>
  <si>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</si>
  <si>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</si>
  <si>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</si>
  <si>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</si>
  <si>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</si>
  <si>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</si>
  <si>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</si>
  <si>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</si>
  <si>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</si>
  <si>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</si>
  <si>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</si>
  <si>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</si>
  <si>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</si>
  <si>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</si>
  <si>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</si>
  <si>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</si>
  <si>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</si>
  <si>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</si>
  <si>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</si>
  <si>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</si>
  <si>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</si>
  <si>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</si>
  <si>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</si>
  <si>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</si>
  <si>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</si>
  <si>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</si>
  <si>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</si>
  <si>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</si>
  <si>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</si>
  <si>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</si>
  <si>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</si>
  <si>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</si>
  <si>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</si>
  <si>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</si>
  <si>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</si>
  <si>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</si>
  <si>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</si>
  <si>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</si>
  <si>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</si>
  <si>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</si>
  <si>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</si>
  <si>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</si>
  <si>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</si>
  <si>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</si>
  <si>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</si>
  <si>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</si>
  <si>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</si>
  <si>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</si>
  <si>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</si>
  <si>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</si>
  <si>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</si>
  <si>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</si>
  <si>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</si>
  <si>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</si>
  <si>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</si>
  <si>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</si>
  <si>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</si>
  <si>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</si>
  <si>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</si>
  <si>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</si>
  <si>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</si>
  <si>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</si>
  <si>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</si>
  <si>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</si>
  <si>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</si>
  <si>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</si>
  <si>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</si>
  <si>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</si>
  <si>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</si>
  <si>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</si>
  <si>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</si>
  <si>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</si>
  <si>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</si>
  <si>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</si>
  <si>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</si>
  <si>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</si>
  <si>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</si>
  <si>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</si>
  <si>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</si>
  <si>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</si>
  <si>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</si>
  <si>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</si>
  <si>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</si>
  <si>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</si>
  <si>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</si>
  <si>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</si>
  <si>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</si>
  <si>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</si>
  <si>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</si>
  <si>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</si>
  <si>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</si>
  <si>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</si>
  <si>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</si>
  <si>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</si>
  <si>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</si>
  <si>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</si>
  <si>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</si>
  <si>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</si>
  <si>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</si>
  <si>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</si>
  <si>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</si>
  <si>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</si>
  <si>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</si>
  <si>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</si>
  <si>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</si>
  <si>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</si>
  <si>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</si>
  <si>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</si>
  <si>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</si>
  <si>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</si>
  <si>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</si>
  <si>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</si>
  <si>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</si>
  <si>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</si>
  <si>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</si>
  <si>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</si>
  <si>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</si>
  <si>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</si>
  <si>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</si>
  <si>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</si>
  <si>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</si>
  <si>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</si>
  <si>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</si>
  <si>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</si>
  <si>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</si>
  <si>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</si>
  <si>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</si>
  <si>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</si>
  <si>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</si>
  <si>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</si>
  <si>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</si>
  <si>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</si>
  <si>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</si>
  <si>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</si>
  <si>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</si>
  <si>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</si>
  <si>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</si>
  <si>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</si>
  <si>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</si>
  <si>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</si>
  <si>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</si>
  <si>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</si>
  <si>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</si>
  <si>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</si>
  <si>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</si>
  <si>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</si>
  <si>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</si>
  <si>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</si>
  <si>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</si>
  <si>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</si>
  <si>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</si>
  <si>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</si>
  <si>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</si>
  <si>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</si>
  <si>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</si>
  <si>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</si>
  <si>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</si>
  <si>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</si>
  <si>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</si>
  <si>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</si>
  <si>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</si>
  <si>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</si>
  <si>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</si>
  <si>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</si>
  <si>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</si>
  <si>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</si>
  <si>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</si>
  <si>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</si>
  <si>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</si>
  <si>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</si>
  <si>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</si>
  <si>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</si>
  <si>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</si>
  <si>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</si>
  <si>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</si>
  <si>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</si>
  <si>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</si>
  <si>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</si>
  <si>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</si>
  <si>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</si>
  <si>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</si>
  <si>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</si>
  <si>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</si>
  <si>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</si>
  <si>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</si>
  <si>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</si>
  <si>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</si>
  <si>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</si>
  <si>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</si>
  <si>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</si>
  <si>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</si>
  <si>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</si>
  <si>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</si>
  <si>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</si>
  <si>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</si>
  <si>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</si>
  <si>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</si>
  <si>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</si>
  <si>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</si>
  <si>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</si>
  <si>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</si>
  <si>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</si>
  <si>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</si>
  <si>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</si>
  <si>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</si>
  <si>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</si>
  <si>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</si>
  <si>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</si>
  <si>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</si>
  <si>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</si>
  <si>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</si>
  <si>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</si>
  <si>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</si>
  <si>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</si>
  <si>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</si>
  <si>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</si>
  <si>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</si>
  <si>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</si>
  <si>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</si>
  <si>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</si>
  <si>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</si>
  <si>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</si>
  <si>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</si>
  <si>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</si>
  <si>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</si>
  <si>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</si>
  <si>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</si>
  <si>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</si>
  <si>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</si>
  <si>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</si>
  <si>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</si>
  <si>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</si>
  <si>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</si>
  <si>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</si>
  <si>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</si>
  <si>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</si>
  <si>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</si>
  <si>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</si>
  <si>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</si>
  <si>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</si>
  <si>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</si>
  <si>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</si>
  <si>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</si>
  <si>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</si>
  <si>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</si>
  <si>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</si>
  <si>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</si>
  <si>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</si>
  <si>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</si>
  <si>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</si>
  <si>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</si>
  <si>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</si>
  <si>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</si>
  <si>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</si>
  <si>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</si>
  <si>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</si>
  <si>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</si>
  <si>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</si>
  <si>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</si>
  <si>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</si>
  <si>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</si>
  <si>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</si>
  <si>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</si>
  <si>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</si>
  <si>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</si>
  <si>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</si>
  <si>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</si>
  <si>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</si>
  <si>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</si>
  <si>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</si>
  <si>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</si>
  <si>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</si>
  <si>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</si>
  <si>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</si>
  <si>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</si>
  <si>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</si>
  <si>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</si>
  <si>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</si>
  <si>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</si>
  <si>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</si>
  <si>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</si>
  <si>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</si>
  <si>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</si>
  <si>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</si>
  <si>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</si>
  <si>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</si>
  <si>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</si>
  <si>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</si>
  <si>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</si>
  <si>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</si>
  <si>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</si>
  <si>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</si>
  <si>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</si>
  <si>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</si>
  <si>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</si>
  <si>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</si>
  <si>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</si>
  <si>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</si>
  <si>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</si>
  <si>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</si>
  <si>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</si>
  <si>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</si>
  <si>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</si>
  <si>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</si>
  <si>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</si>
  <si>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</si>
  <si>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</si>
  <si>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</si>
  <si>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</si>
  <si>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</si>
  <si>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</si>
  <si>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</si>
  <si>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</si>
  <si>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</si>
  <si>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</si>
  <si>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</si>
  <si>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</si>
  <si>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</si>
  <si>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</si>
  <si>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</si>
  <si>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</si>
  <si>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</si>
  <si>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</si>
  <si>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</si>
  <si>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</si>
  <si>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</si>
  <si>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</si>
  <si>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</si>
  <si>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</si>
  <si>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</si>
  <si>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</si>
  <si>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</si>
  <si>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</si>
  <si>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</si>
  <si>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</si>
  <si>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</si>
  <si>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</si>
  <si>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</si>
  <si>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</si>
  <si>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</si>
  <si>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</si>
  <si>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</si>
  <si>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</si>
  <si>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</si>
  <si>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</si>
  <si>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</si>
  <si>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</si>
  <si>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</si>
  <si>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</si>
  <si>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</si>
  <si>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</si>
  <si>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</si>
  <si>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</si>
  <si>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</si>
  <si>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</si>
  <si>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</si>
  <si>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</si>
  <si>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</si>
  <si>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</si>
  <si>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</si>
  <si>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</si>
  <si>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</si>
  <si>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</si>
  <si>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</si>
  <si>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</si>
  <si>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</si>
  <si>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</si>
  <si>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</si>
  <si>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</si>
  <si>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</si>
  <si>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</si>
  <si>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</si>
  <si>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</si>
  <si>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</si>
  <si>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</si>
  <si>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</si>
  <si>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</si>
  <si>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</si>
  <si>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</si>
  <si>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</si>
  <si>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</si>
  <si>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</si>
  <si>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</si>
  <si>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</si>
  <si>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</si>
  <si>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</si>
  <si>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</si>
  <si>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</si>
  <si>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</si>
  <si>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</si>
  <si>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</si>
  <si>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</si>
  <si>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</si>
  <si>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</si>
  <si>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</si>
  <si>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</si>
  <si>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</si>
  <si>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</si>
  <si>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</si>
  <si>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</si>
  <si>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</si>
  <si>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</si>
  <si>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</si>
  <si>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</si>
  <si>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</si>
  <si>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</si>
  <si>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</si>
  <si>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</si>
  <si>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</si>
  <si>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</si>
  <si>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</si>
  <si>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</si>
  <si>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</si>
  <si>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</si>
  <si>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</si>
  <si>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</si>
  <si>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</si>
  <si>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</si>
  <si>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</si>
  <si>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</si>
  <si>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</si>
  <si>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</si>
  <si>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</si>
  <si>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</si>
  <si>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</si>
  <si>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</si>
  <si>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</si>
  <si>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</si>
  <si>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</si>
  <si>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</si>
  <si>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</si>
  <si>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</si>
  <si>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</si>
  <si>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</si>
  <si>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</si>
  <si>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</si>
  <si>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</si>
  <si>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</si>
  <si>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</si>
  <si>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</si>
  <si>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</si>
  <si>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</si>
  <si>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</si>
  <si>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</si>
  <si>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</si>
  <si>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</si>
  <si>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</si>
  <si>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</si>
  <si>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</si>
  <si>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</si>
  <si>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</si>
  <si>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</si>
  <si>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</si>
  <si>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</si>
  <si>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</si>
  <si>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</si>
  <si>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</si>
  <si>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</si>
  <si>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</si>
  <si>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</si>
  <si>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</si>
  <si>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</si>
  <si>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</si>
  <si>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</si>
  <si>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</si>
  <si>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</si>
  <si>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</si>
  <si>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</si>
  <si>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</si>
  <si>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</si>
  <si>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</si>
  <si>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</si>
  <si>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</si>
  <si>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</si>
  <si>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</si>
  <si>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</si>
  <si>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</si>
  <si>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</si>
  <si>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</si>
  <si>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</si>
  <si>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</si>
  <si>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</si>
  <si>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</si>
  <si>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</si>
  <si>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</si>
  <si>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</si>
  <si>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</si>
  <si>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</si>
  <si>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</si>
  <si>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</si>
  <si>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</si>
  <si>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</si>
  <si>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</si>
  <si>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</si>
  <si>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</si>
  <si>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</si>
  <si>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</si>
  <si>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</si>
  <si>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</si>
  <si>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</si>
  <si>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</si>
  <si>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</si>
  <si>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</si>
  <si>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</si>
  <si>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</si>
  <si>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</si>
  <si>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</si>
  <si>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</si>
  <si>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</si>
  <si>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</si>
  <si>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</si>
  <si>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</si>
  <si>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</si>
  <si>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</si>
  <si>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</si>
  <si>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</si>
  <si>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</si>
  <si>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</si>
  <si>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</si>
  <si>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</si>
  <si>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</si>
  <si>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</si>
  <si>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</si>
  <si>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</si>
  <si>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</si>
  <si>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</si>
  <si>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</si>
  <si>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</si>
  <si>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</si>
  <si>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</si>
  <si>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</si>
  <si>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</si>
  <si>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</si>
  <si>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</si>
  <si>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</si>
  <si>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</si>
  <si>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</si>
  <si>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</si>
  <si>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</si>
  <si>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</si>
  <si>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</si>
  <si>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</si>
  <si>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</si>
  <si>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</si>
  <si>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</si>
  <si>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</si>
  <si>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</si>
  <si>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</si>
  <si>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</si>
  <si>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</si>
  <si>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</si>
  <si>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</si>
  <si>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</si>
  <si>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</si>
  <si>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</si>
  <si>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</si>
  <si>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</si>
  <si>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</si>
  <si>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</si>
  <si>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</si>
  <si>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</si>
  <si>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</si>
  <si>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</si>
  <si>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</si>
  <si>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</si>
  <si>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</si>
  <si>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</si>
  <si>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</si>
  <si>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</si>
  <si>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</si>
  <si>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</si>
  <si>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</si>
  <si>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</si>
  <si>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</si>
  <si>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</si>
  <si>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</si>
  <si>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</si>
  <si>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</si>
  <si>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</si>
  <si>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</si>
  <si>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</si>
  <si>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</si>
  <si>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</si>
  <si>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</si>
  <si>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</si>
  <si>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</si>
  <si>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</si>
  <si>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</si>
  <si>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</si>
  <si>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</si>
  <si>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</si>
  <si>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</si>
  <si>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</si>
  <si>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</si>
  <si>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</si>
  <si>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</si>
  <si>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</si>
  <si>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</si>
  <si>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</si>
  <si>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</si>
  <si>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</si>
  <si>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</si>
  <si>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</si>
  <si>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</si>
  <si>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</si>
  <si>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</si>
  <si>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</si>
  <si>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</si>
  <si>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</si>
  <si>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</si>
  <si>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</si>
  <si>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</si>
  <si>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</si>
  <si>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</si>
  <si>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</si>
  <si>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</si>
  <si>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</si>
  <si>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</si>
  <si>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</si>
  <si>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</si>
  <si>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</si>
  <si>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</si>
  <si>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</si>
  <si>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</si>
  <si>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</si>
  <si>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</si>
  <si>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</si>
  <si>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</si>
  <si>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</si>
  <si>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</si>
  <si>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</si>
  <si>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</si>
  <si>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</si>
  <si>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</si>
  <si>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</si>
  <si>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</si>
  <si>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</si>
  <si>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</si>
  <si>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</si>
  <si>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</si>
  <si>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</si>
  <si>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</si>
  <si>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</si>
  <si>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</si>
  <si>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</si>
  <si>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</si>
  <si>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</si>
  <si>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</si>
  <si>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</si>
  <si>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</si>
  <si>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</si>
  <si>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</si>
  <si>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</si>
  <si>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</si>
  <si>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</si>
  <si>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</si>
  <si>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</si>
  <si>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</si>
  <si>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</si>
  <si>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</si>
  <si>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</si>
  <si>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</si>
  <si>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</si>
  <si>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</si>
  <si>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</si>
  <si>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</si>
  <si>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</si>
  <si>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</si>
  <si>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</si>
  <si>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</si>
  <si>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</si>
  <si>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</si>
  <si>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</si>
  <si>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</si>
  <si>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</si>
  <si>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</si>
  <si>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</si>
  <si>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</si>
  <si>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</si>
  <si>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</si>
  <si>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</si>
  <si>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</si>
  <si>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</si>
  <si>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</si>
  <si>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</si>
  <si>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</si>
  <si>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</si>
  <si>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</si>
  <si>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</si>
  <si>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</si>
  <si>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</si>
  <si>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</si>
  <si>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</si>
  <si>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</si>
  <si>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</si>
  <si>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</si>
  <si>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</si>
  <si>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</si>
  <si>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</si>
  <si>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</si>
  <si>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</si>
  <si>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</si>
  <si>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</si>
  <si>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</si>
  <si>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</si>
  <si>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</si>
  <si>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</si>
  <si>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</si>
  <si>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</si>
  <si>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</si>
  <si>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</si>
  <si>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</si>
  <si>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</si>
  <si>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</si>
  <si>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</si>
  <si>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</si>
  <si>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</si>
  <si>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</si>
  <si>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</si>
  <si>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</si>
  <si>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</si>
  <si>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</si>
  <si>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</si>
  <si>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</si>
  <si>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</si>
  <si>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</si>
  <si>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</si>
  <si>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</si>
  <si>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</si>
  <si>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</si>
  <si>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</si>
  <si>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</si>
  <si>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</si>
  <si>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</si>
  <si>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</si>
  <si>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</si>
  <si>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</si>
  <si>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</si>
  <si>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</si>
  <si>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</si>
  <si>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</si>
  <si>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</si>
  <si>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</si>
  <si>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</si>
  <si>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</si>
  <si>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</si>
  <si>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</si>
  <si>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</si>
  <si>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</si>
  <si>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</si>
  <si>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</si>
  <si>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</si>
  <si>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</si>
  <si>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</si>
  <si>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</si>
  <si>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</si>
  <si>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</si>
  <si>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</si>
  <si>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</si>
  <si>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</si>
  <si>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</si>
  <si>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</si>
  <si>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</si>
  <si>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</si>
  <si>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</si>
  <si>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</si>
  <si>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</si>
  <si>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</si>
  <si>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</si>
  <si>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</si>
  <si>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</si>
  <si>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</si>
  <si>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</si>
  <si>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</si>
  <si>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</si>
  <si>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</si>
  <si>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</si>
  <si>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</si>
  <si>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</si>
  <si>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</si>
  <si>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</si>
  <si>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</si>
  <si>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</si>
  <si>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</si>
  <si>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</si>
  <si>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</si>
  <si>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</si>
  <si>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</si>
  <si>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</si>
  <si>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</si>
  <si>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</si>
  <si>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</si>
  <si>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</si>
  <si>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</si>
  <si>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</si>
  <si>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</si>
  <si>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</si>
  <si>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</si>
  <si>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</si>
  <si>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</si>
  <si>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</si>
  <si>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</si>
  <si>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</si>
  <si>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</si>
  <si>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</si>
  <si>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</si>
  <si>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</si>
  <si>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</si>
  <si>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</si>
  <si>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</si>
  <si>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</si>
  <si>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</si>
  <si>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</si>
  <si>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</si>
  <si>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</si>
  <si>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</si>
  <si>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</si>
  <si>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</si>
  <si>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</si>
  <si>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</si>
  <si>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</si>
  <si>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</si>
  <si>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</si>
  <si>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</si>
  <si>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</si>
  <si>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</si>
  <si>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</si>
  <si>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</si>
  <si>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</si>
  <si>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</si>
  <si>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</si>
  <si>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</si>
  <si>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</si>
  <si>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</si>
  <si>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</si>
  <si>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</si>
  <si>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</si>
  <si>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</si>
  <si>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</si>
  <si>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</si>
  <si>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</si>
  <si>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</si>
  <si>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</si>
  <si>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</si>
  <si>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</si>
  <si>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</si>
  <si>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</si>
  <si>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</si>
  <si>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</si>
  <si>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</si>
  <si>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</si>
  <si>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</si>
  <si>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</si>
  <si>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</si>
  <si>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</si>
  <si>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</si>
  <si>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</si>
  <si>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</si>
  <si>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</si>
  <si>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</si>
  <si>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</si>
  <si>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</si>
  <si>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</si>
  <si>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</si>
  <si>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</si>
  <si>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</si>
  <si>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</si>
  <si>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</si>
  <si>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</si>
  <si>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</si>
  <si>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</si>
  <si>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</si>
  <si>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</si>
  <si>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</si>
  <si>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</si>
  <si>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</si>
  <si>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</si>
  <si>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</si>
  <si>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</si>
  <si>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</si>
  <si>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</si>
  <si>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</si>
  <si>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</si>
  <si>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</si>
  <si>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</si>
  <si>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</si>
  <si>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</si>
  <si>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</si>
  <si>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</si>
  <si>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</si>
  <si>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</si>
  <si>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</si>
  <si>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</si>
  <si>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</si>
  <si>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</si>
  <si>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</si>
  <si>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</si>
  <si>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</si>
  <si>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</si>
  <si>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</si>
  <si>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</si>
  <si>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</si>
  <si>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</si>
  <si>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</si>
  <si>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</si>
  <si>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</si>
  <si>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</si>
  <si>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</si>
  <si>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</si>
  <si>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</si>
  <si>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</si>
  <si>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</si>
  <si>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</si>
  <si>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</si>
  <si>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</si>
  <si>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</si>
  <si>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</si>
  <si>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</si>
  <si>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</si>
  <si>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</si>
  <si>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</si>
  <si>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</si>
  <si>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</si>
  <si>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</si>
  <si>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</si>
  <si>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</si>
  <si>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</si>
  <si>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</si>
  <si>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</si>
  <si>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</si>
  <si>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</si>
  <si>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</si>
  <si>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</si>
  <si>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</si>
  <si>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</si>
  <si>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</si>
  <si>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</si>
  <si>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</si>
  <si>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</si>
  <si>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</si>
  <si>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</si>
  <si>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</si>
  <si>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</si>
  <si>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</si>
  <si>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</si>
  <si>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</si>
  <si>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</si>
  <si>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</si>
  <si>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</si>
  <si>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</si>
  <si>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</si>
  <si>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</si>
  <si>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</si>
  <si>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</si>
  <si>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</si>
  <si>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</si>
  <si>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</si>
  <si>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</si>
  <si>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</si>
  <si>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</si>
  <si>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</si>
  <si>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</si>
  <si>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</si>
  <si>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</si>
  <si>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</si>
  <si>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</si>
  <si>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</si>
  <si>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</si>
  <si>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</si>
  <si>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</si>
  <si>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</si>
  <si>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</si>
  <si>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</si>
  <si>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</si>
  <si>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</si>
  <si>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</si>
  <si>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</si>
  <si>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</si>
  <si>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</si>
  <si>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</si>
  <si>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</si>
  <si>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</si>
  <si>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</si>
  <si>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</si>
  <si>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</si>
  <si>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</si>
  <si>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</si>
  <si>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</si>
  <si>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</si>
  <si>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</si>
  <si>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</si>
  <si>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</si>
  <si>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</si>
  <si>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</si>
  <si>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</si>
  <si>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</si>
  <si>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</si>
  <si>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</si>
  <si>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</si>
  <si>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</si>
  <si>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</si>
  <si>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</si>
  <si>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</si>
  <si>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</si>
  <si>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</si>
  <si>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</si>
  <si>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</si>
  <si>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</si>
  <si>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</si>
  <si>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</si>
  <si>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</si>
  <si>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</si>
  <si>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</si>
  <si>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</si>
  <si>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</si>
  <si>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</si>
  <si>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</si>
  <si>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</si>
  <si>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</si>
  <si>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</si>
  <si>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</si>
  <si>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</si>
  <si>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</si>
  <si>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</si>
  <si>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</si>
  <si>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</si>
  <si>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</si>
  <si>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</si>
  <si>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</si>
  <si>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</si>
  <si>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</si>
  <si>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</si>
  <si>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</si>
  <si>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</si>
  <si>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</si>
  <si>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</si>
  <si>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</si>
  <si>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</si>
  <si>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</si>
  <si>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</si>
  <si>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</si>
  <si>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</si>
  <si>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</si>
  <si>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</si>
  <si>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</si>
  <si>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</si>
  <si>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</si>
  <si>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</si>
  <si>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</si>
  <si>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</si>
  <si>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</si>
  <si>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</si>
  <si>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</si>
  <si>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</si>
  <si>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</si>
  <si>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</si>
  <si>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</si>
  <si>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</si>
  <si>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</si>
  <si>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</si>
  <si>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</si>
  <si>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</si>
  <si>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</si>
  <si>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</si>
  <si>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</si>
  <si>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</si>
  <si>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</si>
  <si>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</si>
  <si>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</si>
  <si>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</si>
  <si>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</si>
  <si>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</si>
  <si>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</si>
  <si>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</si>
  <si>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</si>
  <si>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</si>
  <si>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</si>
  <si>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</si>
  <si>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</si>
  <si>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</si>
  <si>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</si>
  <si>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</si>
  <si>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</si>
  <si>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</si>
  <si>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</si>
  <si>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</si>
  <si>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</si>
  <si>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</si>
  <si>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</si>
  <si>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</si>
  <si>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</si>
  <si>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</si>
  <si>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</si>
  <si>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</si>
  <si>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</si>
  <si>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</si>
  <si>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</si>
  <si>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</si>
  <si>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</si>
  <si>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</si>
  <si>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</si>
  <si>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</si>
  <si>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</si>
  <si>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</si>
  <si>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</si>
  <si>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</si>
  <si>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</si>
  <si>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</si>
  <si>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</si>
  <si>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</si>
  <si>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</si>
  <si>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</si>
  <si>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</si>
  <si>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</si>
  <si>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</si>
  <si>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</si>
  <si>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</si>
  <si>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</si>
  <si>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</si>
  <si>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</si>
  <si>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</si>
  <si>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</si>
  <si>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</si>
  <si>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</si>
  <si>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</si>
  <si>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</si>
  <si>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</si>
  <si>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</si>
  <si>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</si>
  <si>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</si>
  <si>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</si>
  <si>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</si>
  <si>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</si>
  <si>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</si>
  <si>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</si>
  <si>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</si>
  <si>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</si>
  <si>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</si>
  <si>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</si>
  <si>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</si>
  <si>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</si>
  <si>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</si>
  <si>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</si>
  <si>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</si>
  <si>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</si>
  <si>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</si>
  <si>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</si>
  <si>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</si>
  <si>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</si>
  <si>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</si>
  <si>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</si>
  <si>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</si>
  <si>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</si>
  <si>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</si>
  <si>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</si>
  <si>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</si>
  <si>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</si>
  <si>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</si>
  <si>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</si>
  <si>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</si>
  <si>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</si>
  <si>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</si>
  <si>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</si>
  <si>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</si>
  <si>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</si>
  <si>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</si>
  <si>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</si>
  <si>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</si>
  <si>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</si>
  <si>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</si>
  <si>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</si>
  <si>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</si>
  <si>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</si>
  <si>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</si>
  <si>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</si>
  <si>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</si>
  <si>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</si>
  <si>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</si>
  <si>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</si>
  <si>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</si>
  <si>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</si>
  <si>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</si>
  <si>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</si>
  <si>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</si>
  <si>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</si>
  <si>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</si>
  <si>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</si>
  <si>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</si>
  <si>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</si>
  <si>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</si>
  <si>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</si>
  <si>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</si>
  <si>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</si>
  <si>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</si>
  <si>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</si>
  <si>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</si>
  <si>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</si>
  <si>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</si>
  <si>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</si>
  <si>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</si>
  <si>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</si>
  <si>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</si>
  <si>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</si>
  <si>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</si>
  <si>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</si>
  <si>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</si>
  <si>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</si>
  <si>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</si>
  <si>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</si>
  <si>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</si>
  <si>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</si>
  <si>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</si>
  <si>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</si>
  <si>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</si>
  <si>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</si>
  <si>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</si>
  <si>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</si>
  <si>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</si>
  <si>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</si>
  <si>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</si>
  <si>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</si>
  <si>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</si>
  <si>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</si>
  <si>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</si>
  <si>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</si>
  <si>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</si>
  <si>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</si>
  <si>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</si>
  <si>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</si>
  <si>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</si>
  <si>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</si>
  <si>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</si>
  <si>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</si>
  <si>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</si>
  <si>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</si>
  <si>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</si>
  <si>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</si>
  <si>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</si>
  <si>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</si>
  <si>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</si>
  <si>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</si>
  <si>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</si>
  <si>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</si>
  <si>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</si>
  <si>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</si>
  <si>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</si>
  <si>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</si>
  <si>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</si>
  <si>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</si>
  <si>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</si>
  <si>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</si>
  <si>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</si>
  <si>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</si>
  <si>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</si>
  <si>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</si>
  <si>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</si>
  <si>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</si>
  <si>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</si>
  <si>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</si>
  <si>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</si>
  <si>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</si>
  <si>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</si>
  <si>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</si>
  <si>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</si>
  <si>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</si>
  <si>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</si>
  <si>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</si>
  <si>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</si>
  <si>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</si>
  <si>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</si>
  <si>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</si>
  <si>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</si>
  <si>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</si>
  <si>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</si>
  <si>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</si>
  <si>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</si>
  <si>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</si>
  <si>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</si>
  <si>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</si>
  <si>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</si>
  <si>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</si>
  <si>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</si>
  <si>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</si>
  <si>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</si>
  <si>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</si>
  <si>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</si>
  <si>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</si>
  <si>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</si>
  <si>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</si>
  <si>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</si>
  <si>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</si>
  <si>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</si>
  <si>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</si>
  <si>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</si>
  <si>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</si>
  <si>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</si>
  <si>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</si>
  <si>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</si>
  <si>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</si>
  <si>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</si>
  <si>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</si>
  <si>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</si>
  <si>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</si>
  <si>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</si>
  <si>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</si>
  <si>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</si>
  <si>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</si>
  <si>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</si>
  <si>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</si>
  <si>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</si>
  <si>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</si>
  <si>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</si>
  <si>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</si>
  <si>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</si>
  <si>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</si>
  <si>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</si>
  <si>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</si>
  <si>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</si>
  <si>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</si>
  <si>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</si>
  <si>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</si>
  <si>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</si>
  <si>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</si>
  <si>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</si>
  <si>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</si>
  <si>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</si>
  <si>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</si>
  <si>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</si>
  <si>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</si>
  <si>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</si>
  <si>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</si>
  <si>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</si>
  <si>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</si>
  <si>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</si>
  <si>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</si>
  <si>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</si>
  <si>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</si>
  <si>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</si>
  <si>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</si>
  <si>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</si>
  <si>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</si>
  <si>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</si>
  <si>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</si>
  <si>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</si>
  <si>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</si>
  <si>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</si>
  <si>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</si>
  <si>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</si>
  <si>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</si>
  <si>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</si>
  <si>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</si>
  <si>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</si>
  <si>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</si>
  <si>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</si>
  <si>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</si>
  <si>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</si>
  <si>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</si>
  <si>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</si>
  <si>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</si>
  <si>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</si>
  <si>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</si>
  <si>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</si>
  <si>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</si>
  <si>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</si>
  <si>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</si>
  <si>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</si>
  <si>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</si>
  <si>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</si>
  <si>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</si>
  <si>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</si>
  <si>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</si>
  <si>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</si>
  <si>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</si>
  <si>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</si>
  <si>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</si>
  <si>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</si>
  <si>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</si>
  <si>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</si>
  <si>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</si>
  <si>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</si>
  <si>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</si>
  <si>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</si>
  <si>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</si>
  <si>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</si>
  <si>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</si>
  <si>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</si>
  <si>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</si>
  <si>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</si>
  <si>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</si>
  <si>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</si>
  <si>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</si>
  <si>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</si>
  <si>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</si>
  <si>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</si>
  <si>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</si>
  <si>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</si>
  <si>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</si>
  <si>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</si>
  <si>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</si>
  <si>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</si>
  <si>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</si>
  <si>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</si>
  <si>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</si>
  <si>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</si>
  <si>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</si>
  <si>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</si>
  <si>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</si>
  <si>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</si>
  <si>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</si>
  <si>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</si>
  <si>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</si>
  <si>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</si>
  <si>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</si>
  <si>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</si>
  <si>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</si>
  <si>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</si>
  <si>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</si>
  <si>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</si>
  <si>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</si>
  <si>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</si>
  <si>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</si>
  <si>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</si>
  <si>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</si>
  <si>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</si>
  <si>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</si>
  <si>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</si>
  <si>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</si>
  <si>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</si>
  <si>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</si>
  <si>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</si>
  <si>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</si>
  <si>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</si>
  <si>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</si>
  <si>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</si>
  <si>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</si>
  <si>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</si>
  <si>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</si>
  <si>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</si>
  <si>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</si>
  <si>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</si>
  <si>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</si>
  <si>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</si>
  <si>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</si>
  <si>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</si>
  <si>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</si>
  <si>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</si>
  <si>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</si>
  <si>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</si>
  <si>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</si>
  <si>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</si>
  <si>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</si>
  <si>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</si>
  <si>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</si>
  <si>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</si>
  <si>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</si>
  <si>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</si>
  <si>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</si>
  <si>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</si>
  <si>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</si>
  <si>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</si>
  <si>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</si>
  <si>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</si>
  <si>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</si>
  <si>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</si>
  <si>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</si>
  <si>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</si>
  <si>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</si>
  <si>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</si>
  <si>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</si>
  <si>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</si>
  <si>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</si>
  <si>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</si>
  <si>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</si>
  <si>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</si>
  <si>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</si>
  <si>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</si>
  <si>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</si>
  <si>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</si>
  <si>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</si>
  <si>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</si>
  <si>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</si>
  <si>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</si>
  <si>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</si>
  <si>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</si>
  <si>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</si>
  <si>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</si>
  <si>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</si>
  <si>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</si>
  <si>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</si>
  <si>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</si>
  <si>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</si>
  <si>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</si>
  <si>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</si>
  <si>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</si>
  <si>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</si>
  <si>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</si>
  <si>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</si>
  <si>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</si>
  <si>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</si>
  <si>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</si>
  <si>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</si>
  <si>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</si>
  <si>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</si>
  <si>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</si>
  <si>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</si>
  <si>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</si>
  <si>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</si>
  <si>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</si>
  <si>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</si>
  <si>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</si>
  <si>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</si>
  <si>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</si>
  <si>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</si>
  <si>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</si>
  <si>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</si>
  <si>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</si>
  <si>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</si>
  <si>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</si>
  <si>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</si>
  <si>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</si>
  <si>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</si>
  <si>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</si>
  <si>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</si>
  <si>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</si>
  <si>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</si>
  <si>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</si>
  <si>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</si>
  <si>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</si>
  <si>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</si>
  <si>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</si>
  <si>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</si>
  <si>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</si>
  <si>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</si>
  <si>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</si>
  <si>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</si>
  <si>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</si>
  <si>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</si>
  <si>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</si>
  <si>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</si>
  <si>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</si>
  <si>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</si>
  <si>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</si>
  <si>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</si>
  <si>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</si>
  <si>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</si>
  <si>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</si>
  <si>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</si>
  <si>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</si>
  <si>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</si>
  <si>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</si>
  <si>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</si>
  <si>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</si>
  <si>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</si>
  <si>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</si>
  <si>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</si>
  <si>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</si>
  <si>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</si>
  <si>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</si>
  <si>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</si>
  <si>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</si>
  <si>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</si>
  <si>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</si>
  <si>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</si>
  <si>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</si>
  <si>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</si>
  <si>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</si>
  <si>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</si>
  <si>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</si>
  <si>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</si>
  <si>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</si>
  <si>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</si>
  <si>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</si>
  <si>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</si>
  <si>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</si>
  <si>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</si>
  <si>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</si>
  <si>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</si>
  <si>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</si>
  <si>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</si>
  <si>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</si>
  <si>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</si>
  <si>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</si>
  <si>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</si>
  <si>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</si>
  <si>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</si>
  <si>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</si>
  <si>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</si>
  <si>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</si>
  <si>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</si>
  <si>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</si>
  <si>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</si>
  <si>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</si>
  <si>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</si>
  <si>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</si>
  <si>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</si>
  <si>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</si>
  <si>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</si>
  <si>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</si>
  <si>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</si>
  <si>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</si>
  <si>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</si>
  <si>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</si>
  <si>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</si>
  <si>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</si>
  <si>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</si>
  <si>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</si>
  <si>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</si>
  <si>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</si>
  <si>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</si>
  <si>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</si>
  <si>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</si>
  <si>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</si>
  <si>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</si>
  <si>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</si>
  <si>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</si>
  <si>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</si>
  <si>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</si>
  <si>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</si>
  <si>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</si>
  <si>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</si>
  <si>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</si>
  <si>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</si>
  <si>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</si>
  <si>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</si>
  <si>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</si>
  <si>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</si>
  <si>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</si>
  <si>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</si>
  <si>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</si>
  <si>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</si>
  <si>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</si>
  <si>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</si>
  <si>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</si>
  <si>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</si>
  <si>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</si>
  <si>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</si>
  <si>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</si>
  <si>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</si>
  <si>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</si>
  <si>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</si>
  <si>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</si>
  <si>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</si>
  <si>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</si>
  <si>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</si>
  <si>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</si>
  <si>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</si>
  <si>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</si>
  <si>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</si>
  <si>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</si>
  <si>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</si>
  <si>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</si>
  <si>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</si>
  <si>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</si>
  <si>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</si>
  <si>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</si>
  <si>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</si>
  <si>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</si>
  <si>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</si>
  <si>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</si>
  <si>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</si>
  <si>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</si>
  <si>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</si>
  <si>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</si>
  <si>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</si>
  <si>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</si>
  <si>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</si>
  <si>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</si>
  <si>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</si>
  <si>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</si>
  <si>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</si>
  <si>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</si>
  <si>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</si>
  <si>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</si>
  <si>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</si>
  <si>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</si>
  <si>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</si>
  <si>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</si>
  <si>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</si>
  <si>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</si>
  <si>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</si>
  <si>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</si>
  <si>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</si>
  <si>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</si>
  <si>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</si>
  <si>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</si>
  <si>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</si>
  <si>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</si>
  <si>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</si>
  <si>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</si>
  <si>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</si>
  <si>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</si>
  <si>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</si>
  <si>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</si>
  <si>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</si>
  <si>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</si>
  <si>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</si>
  <si>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</si>
  <si>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</si>
  <si>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</si>
  <si>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</si>
  <si>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</si>
  <si>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</si>
  <si>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</si>
  <si>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</si>
  <si>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</si>
  <si>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</si>
  <si>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</si>
  <si>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</si>
  <si>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</si>
  <si>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</si>
  <si>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</si>
  <si>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</si>
  <si>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</si>
  <si>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</si>
  <si>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</si>
  <si>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</si>
  <si>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</si>
  <si>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</si>
  <si>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</si>
  <si>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</si>
  <si>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</si>
  <si>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</si>
  <si>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</si>
  <si>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</si>
  <si>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</si>
  <si>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</si>
  <si>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</si>
  <si>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</si>
  <si>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</si>
  <si>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</si>
  <si>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</si>
  <si>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</si>
  <si>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</si>
  <si>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</si>
  <si>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</si>
  <si>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</si>
  <si>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</si>
  <si>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</si>
  <si>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</si>
  <si>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</si>
  <si>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</si>
  <si>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</si>
  <si>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</si>
  <si>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</si>
  <si>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</si>
  <si>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</si>
  <si>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</si>
  <si>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</si>
  <si>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</si>
  <si>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</si>
  <si>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</si>
  <si>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</si>
  <si>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</si>
  <si>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</si>
  <si>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</si>
  <si>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</si>
  <si>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</si>
  <si>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</si>
  <si>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</si>
  <si>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</si>
  <si>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</si>
  <si>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</si>
  <si>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</si>
  <si>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</si>
  <si>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</si>
  <si>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</si>
  <si>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</si>
  <si>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</si>
  <si>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</si>
  <si>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</si>
  <si>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</si>
  <si>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</si>
  <si>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</si>
  <si>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</si>
  <si>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</si>
  <si>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</si>
  <si>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</si>
  <si>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</si>
  <si>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</si>
  <si>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</si>
  <si>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</si>
  <si>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</si>
  <si>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</si>
  <si>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</si>
  <si>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</si>
  <si>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</si>
  <si>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</si>
  <si>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</si>
  <si>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</si>
  <si>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</si>
  <si>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</si>
  <si>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</si>
  <si>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</si>
  <si>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</si>
  <si>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</si>
  <si>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</si>
  <si>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</si>
  <si>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</si>
  <si>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</si>
  <si>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</si>
  <si>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</si>
  <si>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</si>
  <si>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</si>
  <si>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</si>
  <si>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</si>
  <si>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</si>
  <si>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</si>
  <si>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</si>
  <si>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</si>
  <si>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</si>
  <si>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</si>
  <si>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</si>
  <si>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</si>
  <si>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</si>
  <si>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</si>
  <si>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</si>
  <si>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</si>
  <si>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</si>
  <si>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</si>
  <si>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</si>
  <si>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</si>
  <si>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</si>
  <si>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</si>
  <si>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</si>
  <si>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</si>
  <si>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</si>
  <si>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</si>
  <si>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</si>
  <si>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</si>
  <si>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</si>
  <si>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</si>
  <si>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</si>
  <si>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</si>
  <si>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</si>
  <si>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</si>
  <si>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</si>
  <si>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</si>
  <si>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</si>
  <si>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</si>
  <si>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</si>
  <si>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</si>
  <si>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</si>
  <si>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</si>
  <si>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</si>
  <si>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</si>
  <si>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</si>
  <si>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</si>
  <si>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</si>
  <si>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</si>
  <si>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</si>
  <si>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</si>
  <si>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</si>
  <si>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</si>
  <si>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</si>
  <si>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</si>
  <si>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</si>
  <si>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</si>
  <si>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</si>
  <si>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</si>
  <si>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</si>
  <si>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</si>
  <si>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</si>
  <si>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</si>
  <si>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</si>
  <si>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</si>
  <si>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</si>
  <si>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</si>
  <si>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</si>
  <si>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</si>
  <si>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</si>
  <si>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</si>
  <si>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</si>
  <si>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</si>
  <si>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</si>
  <si>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</si>
  <si>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</si>
  <si>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</si>
  <si>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</si>
  <si>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</si>
  <si>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</si>
  <si>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</si>
  <si>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</si>
  <si>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</si>
  <si>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</si>
  <si>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</si>
  <si>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</si>
  <si>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</si>
  <si>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</si>
  <si>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</si>
  <si>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</si>
  <si>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</si>
  <si>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</si>
  <si>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</si>
  <si>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</si>
  <si>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</si>
  <si>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</si>
  <si>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</si>
  <si>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</si>
  <si>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</si>
  <si>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</si>
  <si>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</si>
  <si>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</si>
  <si>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</si>
  <si>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</si>
  <si>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</si>
  <si>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</si>
  <si>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</si>
  <si>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</si>
  <si>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</si>
  <si>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</si>
  <si>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</si>
  <si>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</si>
  <si>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</si>
  <si>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</si>
  <si>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</si>
  <si>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</si>
  <si>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</si>
  <si>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</si>
  <si>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</si>
  <si>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</si>
  <si>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</si>
  <si>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</si>
  <si>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</si>
  <si>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</si>
  <si>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</si>
  <si>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</si>
  <si>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</si>
  <si>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</si>
  <si>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</si>
  <si>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</si>
  <si>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</si>
  <si>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</si>
  <si>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</si>
  <si>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</si>
  <si>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</si>
  <si>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</si>
  <si>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</si>
  <si>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</si>
  <si>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</si>
  <si>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</si>
  <si>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</si>
  <si>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</si>
  <si>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</si>
  <si>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</si>
  <si>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</si>
  <si>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</si>
  <si>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</si>
  <si>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</si>
  <si>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</si>
  <si>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</si>
  <si>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</si>
  <si>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</si>
  <si>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</si>
  <si>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</si>
  <si>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</si>
  <si>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</si>
  <si>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</si>
  <si>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</si>
  <si>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</si>
  <si>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</si>
  <si>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</si>
  <si>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</si>
  <si>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</si>
  <si>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</si>
  <si>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</si>
  <si>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</si>
  <si>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</si>
  <si>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</si>
  <si>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</si>
  <si>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</si>
  <si>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</si>
  <si>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</si>
  <si>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</si>
  <si>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</si>
  <si>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</si>
  <si>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</si>
  <si>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</si>
  <si>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</si>
  <si>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</si>
  <si>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</si>
  <si>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</si>
  <si>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</si>
  <si>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</si>
  <si>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</si>
  <si>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</si>
  <si>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</si>
  <si>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</si>
  <si>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</si>
  <si>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</si>
  <si>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</si>
  <si>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</si>
  <si>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</si>
  <si>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</si>
  <si>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</si>
  <si>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</si>
  <si>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</si>
  <si>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</si>
  <si>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</si>
  <si>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</si>
  <si>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</si>
  <si>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</si>
  <si>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</si>
  <si>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</si>
  <si>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</si>
  <si>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</si>
  <si>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</si>
  <si>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</si>
  <si>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</si>
  <si>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</si>
  <si>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</si>
  <si>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</si>
  <si>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</si>
  <si>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</si>
  <si>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</si>
  <si>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</si>
  <si>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</si>
  <si>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</si>
  <si>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</si>
  <si>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</si>
  <si>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</si>
  <si>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</si>
  <si>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</si>
  <si>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</si>
  <si>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</si>
  <si>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</si>
  <si>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</si>
  <si>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</si>
  <si>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</si>
  <si>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</si>
  <si>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</si>
  <si>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</si>
  <si>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</si>
  <si>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</si>
  <si>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</si>
  <si>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</si>
  <si>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</si>
  <si>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</si>
  <si>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</si>
  <si>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</si>
  <si>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</si>
  <si>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</si>
  <si>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</si>
  <si>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</si>
  <si>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</si>
  <si>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</si>
  <si>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</si>
  <si>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</si>
  <si>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</si>
  <si>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</si>
  <si>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</si>
  <si>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</si>
  <si>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</si>
  <si>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</si>
  <si>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</si>
  <si>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</si>
  <si>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</si>
  <si>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</si>
  <si>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</si>
  <si>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</si>
  <si>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</si>
  <si>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</si>
  <si>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</si>
  <si>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</si>
  <si>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</si>
  <si>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</si>
  <si>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</si>
  <si>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</si>
  <si>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</si>
  <si>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</si>
  <si>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</si>
  <si>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</si>
  <si>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</si>
  <si>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</si>
  <si>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</si>
  <si>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</si>
  <si>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</si>
  <si>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</si>
  <si>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</si>
  <si>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</si>
  <si>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</si>
  <si>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</si>
  <si>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</si>
  <si>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</si>
  <si>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</si>
  <si>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</si>
  <si>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</si>
  <si>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</si>
  <si>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</si>
  <si>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</si>
  <si>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</si>
  <si>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</si>
  <si>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</si>
  <si>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</si>
  <si>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</si>
  <si>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</si>
  <si>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</si>
  <si>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</si>
  <si>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</si>
  <si>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</si>
  <si>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</si>
  <si>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</si>
  <si>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</si>
  <si>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</si>
  <si>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</si>
  <si>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</si>
  <si>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</si>
  <si>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</si>
  <si>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</si>
  <si>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</si>
  <si>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</si>
  <si>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</si>
  <si>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</si>
  <si>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</si>
  <si>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</si>
  <si>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</si>
  <si>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</si>
  <si>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</si>
  <si>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</si>
  <si>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</si>
  <si>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</si>
  <si>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</si>
  <si>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</si>
  <si>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</si>
  <si>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</si>
  <si>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</si>
  <si>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</si>
  <si>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</si>
  <si>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</si>
  <si>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</si>
  <si>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</si>
  <si>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</si>
  <si>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</si>
  <si>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</si>
  <si>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</si>
  <si>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</si>
  <si>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</si>
  <si>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</si>
  <si>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</si>
  <si>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</si>
  <si>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</si>
  <si>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</si>
  <si>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</si>
  <si>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</si>
  <si>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</si>
  <si>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</si>
  <si>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</si>
  <si>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</si>
  <si>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</si>
  <si>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</si>
  <si>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</si>
  <si>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</si>
  <si>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</si>
  <si>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</si>
  <si>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</si>
  <si>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</si>
  <si>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</si>
  <si>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</si>
  <si>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</si>
  <si>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</si>
  <si>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</si>
  <si>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</si>
  <si>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</si>
  <si>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</si>
  <si>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</si>
  <si>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</si>
  <si>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</si>
  <si>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</si>
  <si>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</si>
  <si>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</si>
  <si>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</si>
  <si>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</si>
  <si>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</si>
  <si>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</si>
  <si>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</si>
  <si>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</si>
  <si>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</si>
  <si>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</si>
  <si>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</si>
  <si>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</si>
  <si>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</si>
  <si>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</si>
  <si>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</si>
  <si>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</si>
  <si>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</si>
  <si>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</si>
  <si>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</si>
  <si>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</si>
  <si>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</si>
  <si>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</si>
  <si>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</si>
  <si>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</si>
  <si>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</si>
  <si>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</si>
  <si>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</si>
  <si>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</si>
  <si>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</si>
  <si>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</si>
  <si>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</si>
  <si>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</si>
  <si>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</si>
  <si>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</si>
  <si>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</si>
  <si>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</si>
  <si>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</si>
  <si>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</si>
  <si>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</si>
  <si>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</si>
  <si>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</si>
  <si>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</si>
  <si>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</si>
  <si>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</si>
  <si>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</si>
  <si>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</si>
  <si>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</si>
  <si>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</si>
  <si>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</si>
  <si>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</si>
  <si>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</si>
  <si>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</si>
  <si>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</si>
  <si>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</si>
  <si>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</si>
  <si>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</si>
  <si>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</si>
  <si>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</si>
  <si>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</si>
  <si>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</si>
  <si>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</si>
  <si>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</si>
  <si>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</si>
  <si>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</si>
  <si>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</si>
  <si>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</si>
  <si>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</si>
  <si>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</si>
  <si>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</si>
  <si>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</si>
  <si>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</si>
  <si>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</si>
  <si>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</si>
  <si>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</si>
  <si>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</si>
  <si>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</si>
  <si>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</si>
  <si>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</si>
  <si>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</si>
  <si>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</si>
  <si>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</si>
  <si>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</si>
  <si>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</si>
  <si>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</si>
  <si>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</si>
  <si>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</si>
  <si>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</si>
  <si>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</si>
  <si>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</si>
  <si>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</si>
  <si>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</si>
  <si>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</si>
  <si>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</si>
  <si>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</si>
  <si>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</si>
  <si>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</si>
  <si>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</si>
  <si>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</si>
  <si>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</si>
  <si>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</si>
  <si>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</si>
  <si>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</si>
  <si>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</si>
  <si>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</si>
  <si>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</si>
  <si>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</si>
  <si>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</si>
  <si>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</si>
  <si>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</si>
  <si>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</si>
  <si>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</si>
  <si>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</si>
  <si>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</si>
  <si>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</si>
  <si>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</si>
  <si>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</si>
  <si>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</si>
  <si>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</si>
  <si>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</si>
  <si>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</si>
  <si>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</si>
  <si>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</si>
  <si>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</si>
  <si>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</si>
  <si>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</si>
  <si>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</si>
  <si>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</si>
  <si>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</si>
  <si>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</si>
  <si>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</si>
  <si>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</si>
  <si>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</si>
  <si>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</si>
  <si>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</si>
  <si>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</si>
  <si>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</si>
  <si>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</si>
  <si>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</si>
  <si>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</si>
  <si>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</si>
  <si>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</si>
  <si>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</si>
  <si>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</si>
  <si>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</si>
  <si>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</si>
  <si>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</si>
  <si>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</si>
  <si>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</si>
  <si>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</si>
  <si>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</si>
  <si>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</si>
  <si>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</si>
  <si>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</si>
  <si>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</si>
  <si>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</si>
  <si>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</si>
  <si>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</si>
  <si>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</si>
  <si>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</si>
  <si>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</si>
  <si>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</si>
  <si>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</si>
  <si>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</si>
  <si>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</si>
  <si>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</si>
  <si>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</si>
  <si>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</si>
  <si>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</si>
  <si>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</si>
  <si>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</si>
  <si>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</si>
  <si>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</si>
  <si>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</si>
  <si>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</si>
  <si>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</si>
  <si>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</si>
  <si>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</si>
  <si>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</si>
  <si>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</si>
  <si>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</si>
  <si>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</si>
  <si>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</si>
  <si>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</si>
  <si>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</si>
  <si>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</si>
  <si>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</si>
  <si>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</si>
  <si>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</si>
  <si>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</si>
  <si>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</si>
  <si>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</si>
  <si>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</si>
  <si>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</si>
  <si>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</si>
  <si>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</si>
  <si>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</si>
  <si>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</si>
  <si>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</si>
  <si>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</si>
  <si>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</si>
  <si>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</si>
  <si>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</si>
  <si>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</si>
  <si>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</si>
  <si>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</si>
  <si>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</si>
  <si>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</si>
  <si>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</si>
  <si>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</si>
  <si>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</si>
  <si>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</si>
  <si>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</si>
  <si>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</si>
  <si>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</si>
  <si>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</si>
  <si>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</si>
  <si>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</si>
  <si>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</si>
  <si>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</si>
  <si>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</si>
  <si>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</si>
  <si>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</si>
  <si>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</si>
  <si>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</si>
  <si>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</si>
  <si>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</si>
  <si>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</si>
  <si>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</si>
  <si>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</si>
  <si>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</si>
  <si>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</si>
  <si>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</si>
  <si>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</si>
  <si>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</si>
  <si>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</si>
  <si>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</si>
  <si>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</si>
  <si>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</si>
  <si>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</si>
  <si>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</si>
  <si>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</si>
  <si>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</si>
  <si>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</si>
  <si>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</si>
  <si>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</si>
  <si>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</si>
  <si>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</si>
  <si>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</si>
  <si>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</si>
  <si>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</si>
  <si>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</si>
  <si>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</si>
  <si>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</si>
  <si>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</si>
  <si>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</si>
  <si>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</si>
  <si>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</si>
  <si>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</si>
  <si>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</si>
  <si>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</si>
  <si>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</si>
  <si>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</si>
  <si>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</si>
  <si>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</si>
  <si>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</si>
  <si>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</si>
  <si>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</si>
  <si>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</si>
  <si>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</si>
  <si>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</si>
  <si>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</si>
  <si>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</si>
  <si>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</si>
  <si>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</si>
  <si>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</si>
  <si>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</si>
  <si>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</si>
  <si>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</si>
  <si>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</si>
  <si>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</si>
  <si>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</si>
  <si>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</si>
  <si>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</si>
  <si>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</si>
  <si>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</si>
  <si>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</si>
  <si>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</si>
  <si>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</si>
  <si>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</si>
  <si>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</si>
  <si>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</si>
  <si>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</si>
  <si>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</si>
  <si>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</si>
  <si>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</si>
  <si>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</si>
  <si>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</si>
  <si>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</si>
  <si>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</si>
  <si>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</si>
  <si>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</si>
  <si>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</si>
  <si>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</si>
  <si>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</si>
  <si>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</si>
  <si>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</si>
  <si>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</si>
  <si>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</si>
  <si>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</si>
  <si>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</si>
  <si>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</si>
  <si>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</si>
  <si>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</si>
  <si>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</si>
  <si>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</si>
  <si>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</si>
  <si>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</si>
  <si>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</si>
  <si>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</si>
  <si>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</si>
  <si>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</si>
  <si>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</si>
  <si>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</si>
  <si>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</si>
  <si>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</si>
  <si>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</si>
  <si>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</si>
  <si>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</si>
  <si>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</si>
  <si>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</si>
  <si>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</si>
  <si>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</si>
  <si>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</si>
  <si>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</si>
  <si>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</si>
  <si>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</si>
  <si>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</si>
  <si>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</si>
  <si>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</si>
  <si>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</si>
  <si>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</si>
  <si>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</si>
  <si>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</si>
  <si>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</si>
  <si>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</si>
  <si>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</si>
  <si>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</si>
  <si>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</si>
  <si>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</si>
  <si>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</si>
  <si>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</si>
  <si>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</si>
  <si>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</si>
  <si>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</si>
  <si>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</si>
  <si>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</si>
  <si>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</si>
  <si>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</si>
  <si>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</si>
  <si>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</si>
  <si>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</si>
  <si>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</si>
  <si>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</si>
  <si>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</si>
  <si>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</si>
  <si>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</si>
  <si>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</si>
  <si>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</si>
  <si>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</si>
  <si>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</si>
  <si>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</si>
  <si>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</si>
  <si>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</si>
  <si>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</si>
  <si>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</si>
  <si>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</si>
  <si>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</si>
  <si>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</si>
  <si>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</si>
  <si>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</si>
  <si>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</si>
  <si>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</si>
  <si>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</si>
  <si>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</si>
  <si>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</si>
  <si>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</si>
  <si>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</si>
  <si>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</si>
  <si>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</si>
  <si>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</si>
  <si>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</si>
  <si>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</si>
  <si>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</si>
  <si>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</si>
  <si>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</si>
  <si>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</si>
  <si>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</si>
  <si>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</si>
  <si>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</si>
  <si>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</si>
  <si>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</si>
  <si>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</si>
  <si>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</si>
  <si>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</si>
  <si>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</si>
  <si>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</si>
  <si>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</si>
  <si>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</si>
  <si>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</si>
  <si>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</si>
  <si>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</si>
  <si>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</si>
  <si>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</si>
  <si>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</si>
  <si>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</si>
  <si>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</si>
  <si>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</si>
  <si>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</si>
  <si>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</si>
  <si>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</si>
  <si>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</si>
  <si>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</si>
  <si>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</si>
  <si>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</si>
  <si>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</si>
  <si>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</si>
  <si>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</si>
  <si>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</si>
  <si>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</si>
  <si>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</si>
  <si>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</si>
  <si>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</si>
  <si>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</si>
  <si>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</si>
  <si>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</si>
  <si>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</si>
  <si>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</si>
  <si>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</si>
  <si>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</si>
  <si>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</si>
  <si>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</si>
  <si>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</si>
  <si>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</si>
  <si>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</si>
  <si>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</si>
  <si>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</si>
  <si>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</si>
  <si>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</si>
  <si>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</si>
  <si>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</si>
  <si>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</si>
  <si>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</si>
  <si>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</si>
  <si>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</si>
  <si>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</si>
  <si>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</si>
  <si>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</si>
  <si>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</si>
  <si>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</si>
  <si>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</si>
  <si>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</si>
  <si>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</si>
  <si>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</si>
  <si>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</si>
  <si>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</si>
  <si>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</si>
  <si>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</si>
  <si>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</si>
  <si>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</si>
  <si>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</si>
  <si>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</si>
  <si>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</si>
  <si>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</si>
  <si>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</si>
  <si>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</si>
  <si>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</si>
  <si>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</si>
  <si>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</si>
  <si>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</si>
  <si>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</si>
  <si>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</si>
  <si>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</si>
  <si>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</si>
  <si>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</si>
  <si>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</si>
  <si>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</si>
  <si>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</si>
  <si>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</si>
  <si>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</si>
  <si>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</si>
  <si>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</si>
  <si>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</si>
  <si>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</si>
  <si>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</si>
  <si>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</si>
  <si>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</si>
  <si>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</si>
  <si>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</si>
  <si>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</si>
  <si>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</si>
  <si>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</si>
  <si>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</si>
  <si>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</si>
  <si>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</si>
  <si>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</si>
  <si>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</si>
  <si>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</si>
  <si>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</si>
  <si>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</si>
  <si>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</si>
  <si>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</si>
  <si>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</si>
  <si>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</si>
  <si>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</si>
  <si>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</si>
  <si>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</si>
  <si>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</si>
  <si>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</si>
  <si>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</si>
  <si>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</si>
  <si>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</si>
  <si>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</si>
  <si>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</si>
  <si>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</si>
  <si>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</si>
  <si>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</si>
  <si>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</si>
  <si>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</si>
  <si>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</si>
  <si>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</si>
  <si>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</si>
  <si>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</si>
  <si>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</si>
  <si>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</si>
  <si>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</si>
  <si>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</si>
  <si>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</si>
  <si>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</si>
  <si>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</si>
  <si>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</si>
  <si>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</si>
  <si>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</si>
  <si>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</si>
  <si>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</si>
  <si>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</si>
  <si>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</si>
  <si>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</si>
  <si>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</si>
  <si>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</si>
  <si>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</si>
  <si>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</si>
  <si>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</si>
  <si>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</si>
  <si>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</si>
  <si>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</si>
  <si>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</si>
  <si>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</si>
  <si>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</si>
  <si>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</si>
  <si>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</si>
  <si>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</si>
  <si>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</si>
  <si>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</si>
  <si>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</si>
  <si>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</si>
  <si>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</si>
  <si>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</si>
  <si>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</si>
  <si>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</si>
  <si>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</si>
  <si>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</si>
  <si>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</si>
  <si>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</si>
  <si>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</si>
  <si>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</si>
  <si>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</si>
  <si>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</si>
  <si>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</si>
  <si>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</si>
  <si>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</si>
  <si>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</si>
  <si>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</si>
  <si>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</si>
  <si>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</si>
  <si>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</si>
  <si>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</si>
  <si>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</si>
  <si>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</si>
  <si>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</si>
  <si>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</si>
  <si>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</si>
  <si>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</si>
  <si>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</si>
  <si>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</si>
  <si>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</si>
  <si>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</si>
  <si>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</si>
  <si>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</si>
  <si>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</si>
  <si>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</si>
  <si>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</si>
  <si>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</si>
  <si>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</si>
  <si>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</si>
  <si>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</si>
  <si>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</si>
  <si>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</si>
  <si>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</si>
  <si>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</si>
  <si>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</si>
  <si>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</si>
  <si>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</si>
  <si>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</si>
  <si>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</si>
  <si>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</si>
  <si>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</si>
  <si>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</si>
  <si>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</si>
  <si>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</si>
  <si>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</si>
  <si>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</si>
  <si>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</si>
  <si>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</si>
  <si>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</si>
  <si>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</si>
  <si>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</si>
  <si>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</si>
  <si>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</si>
  <si>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</si>
  <si>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</si>
  <si>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</si>
  <si>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</si>
  <si>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</si>
  <si>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</si>
  <si>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</si>
  <si>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</si>
  <si>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</si>
  <si>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</si>
  <si>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</si>
  <si>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</si>
  <si>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</si>
  <si>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</si>
  <si>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</si>
  <si>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</si>
  <si>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</si>
  <si>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</si>
  <si>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</si>
  <si>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</si>
  <si>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</si>
  <si>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</si>
  <si>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</si>
  <si>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</si>
  <si>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</si>
  <si>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</si>
  <si>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</si>
  <si>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</si>
  <si>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</si>
  <si>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</si>
  <si>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</si>
  <si>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</si>
  <si>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</si>
  <si>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</si>
  <si>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</si>
  <si>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</si>
  <si>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</si>
  <si>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</si>
  <si>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</si>
  <si>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</si>
  <si>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</si>
  <si>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</si>
  <si>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</si>
  <si>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</si>
  <si>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</si>
  <si>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</si>
  <si>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</si>
  <si>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</si>
  <si>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</si>
  <si>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</si>
  <si>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</si>
  <si>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</si>
  <si>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</si>
  <si>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</si>
  <si>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</si>
  <si>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</si>
  <si>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</si>
  <si>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</si>
  <si>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</si>
  <si>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</si>
  <si>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</si>
  <si>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</si>
  <si>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</si>
  <si>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</si>
  <si>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</si>
  <si>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</si>
  <si>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</si>
  <si>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</si>
  <si>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</si>
  <si>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</si>
  <si>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</si>
  <si>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</si>
  <si>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</si>
  <si>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</si>
  <si>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</si>
  <si>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</si>
  <si>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</si>
  <si>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</si>
  <si>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</si>
  <si>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</si>
  <si>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</si>
  <si>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</si>
  <si>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</si>
  <si>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</si>
  <si>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</si>
  <si>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</si>
  <si>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</si>
  <si>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</si>
  <si>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</si>
  <si>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</si>
  <si>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</si>
  <si>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</si>
  <si>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</si>
  <si>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</si>
  <si>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</si>
  <si>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</si>
  <si>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</si>
  <si>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</si>
  <si>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</si>
  <si>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</si>
  <si>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</si>
  <si>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</si>
  <si>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</si>
  <si>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</si>
  <si>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</si>
  <si>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</si>
  <si>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</si>
  <si>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</si>
  <si>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</si>
  <si>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</si>
  <si>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</si>
  <si>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</si>
  <si>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</si>
  <si>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</si>
  <si>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</si>
  <si>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</si>
  <si>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</si>
  <si>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</si>
  <si>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</si>
  <si>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</si>
  <si>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</si>
  <si>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</si>
  <si>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</si>
  <si>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</si>
  <si>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</si>
  <si>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</si>
  <si>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</si>
  <si>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</si>
  <si>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</si>
  <si>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</si>
  <si>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</si>
  <si>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</si>
  <si>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</si>
  <si>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</si>
  <si>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</si>
  <si>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</si>
  <si>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</si>
  <si>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</si>
  <si>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</si>
  <si>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</si>
  <si>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</si>
  <si>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</si>
  <si>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</si>
  <si>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</si>
  <si>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</si>
  <si>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</si>
  <si>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</si>
  <si>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</si>
  <si>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</si>
  <si>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</si>
  <si>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</si>
  <si>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</si>
  <si>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</si>
  <si>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</si>
  <si>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</si>
  <si>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</si>
  <si>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</si>
  <si>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</si>
  <si>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</si>
  <si>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</si>
  <si>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</si>
  <si>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</si>
  <si>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</si>
  <si>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</si>
  <si>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</si>
  <si>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</si>
  <si>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</si>
  <si>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</si>
  <si>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</si>
  <si>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</si>
  <si>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</si>
  <si>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</si>
  <si>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</si>
  <si>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</si>
  <si>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</si>
  <si>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</si>
  <si>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</si>
  <si>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</si>
  <si>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</si>
  <si>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</si>
  <si>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</si>
  <si>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</si>
  <si>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</si>
  <si>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</si>
  <si>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</si>
  <si>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</si>
  <si>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</si>
  <si>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</si>
  <si>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</si>
  <si>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</si>
  <si>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</si>
  <si>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</si>
  <si>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</si>
  <si>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</si>
  <si>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</si>
  <si>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</si>
  <si>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</si>
  <si>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</si>
  <si>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</si>
  <si>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</si>
  <si>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</si>
  <si>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</si>
  <si>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</si>
  <si>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</si>
  <si>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</si>
  <si>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</si>
  <si>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</si>
  <si>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</si>
  <si>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</si>
  <si>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</si>
  <si>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</si>
  <si>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</si>
  <si>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</si>
  <si>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</si>
  <si>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</si>
  <si>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</si>
  <si>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</si>
  <si>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</si>
  <si>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</si>
  <si>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</si>
  <si>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</si>
  <si>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</si>
  <si>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</si>
  <si>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</si>
  <si>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</si>
  <si>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</si>
  <si>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</si>
  <si>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</si>
  <si>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</si>
  <si>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</si>
  <si>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</si>
  <si>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</si>
  <si>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</si>
  <si>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</si>
  <si>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</si>
  <si>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</si>
  <si>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</si>
  <si>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</si>
  <si>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</si>
  <si>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</si>
  <si>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</si>
  <si>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</si>
  <si>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</si>
  <si>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</si>
  <si>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</si>
  <si>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</si>
  <si>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</si>
  <si>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</si>
  <si>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</si>
  <si>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</si>
  <si>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</si>
  <si>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</si>
  <si>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</si>
  <si>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</si>
  <si>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</si>
  <si>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</si>
  <si>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</si>
  <si>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</si>
  <si>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</si>
  <si>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</si>
  <si>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</si>
  <si>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</si>
  <si>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</si>
  <si>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</si>
  <si>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</si>
  <si>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</si>
  <si>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</si>
  <si>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</si>
  <si>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</si>
  <si>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</si>
  <si>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</si>
  <si>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</si>
  <si>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</si>
  <si>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</si>
  <si>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</si>
  <si>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</si>
  <si>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</si>
  <si>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</si>
  <si>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</si>
  <si>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</si>
  <si>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</si>
  <si>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</si>
  <si>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</si>
  <si>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</si>
  <si>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</si>
  <si>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</si>
  <si>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</si>
  <si>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</si>
  <si>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</si>
  <si>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</si>
  <si>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</si>
  <si>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</si>
  <si>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</si>
  <si>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</si>
  <si>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</si>
  <si>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</si>
  <si>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</si>
  <si>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</si>
  <si>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</si>
  <si>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</si>
  <si>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</si>
  <si>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</si>
  <si>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</si>
  <si>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</si>
  <si>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</si>
  <si>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</si>
  <si>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</si>
  <si>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</si>
  <si>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</si>
  <si>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</si>
  <si>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</si>
  <si>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</si>
  <si>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</si>
  <si>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</si>
  <si>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</si>
  <si>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</si>
  <si>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</si>
  <si>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</si>
  <si>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</si>
  <si>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</si>
  <si>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</si>
  <si>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</si>
  <si>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</si>
  <si>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</si>
  <si>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</si>
  <si>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</si>
  <si>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</si>
  <si>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</si>
  <si>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</si>
  <si>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</si>
  <si>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</si>
  <si>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</si>
  <si>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</si>
  <si>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</si>
  <si>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</si>
  <si>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</si>
  <si>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</si>
  <si>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</si>
  <si>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</si>
  <si>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</si>
  <si>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</si>
  <si>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</si>
  <si>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</si>
  <si>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</si>
  <si>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</si>
  <si>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</si>
  <si>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</si>
  <si>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</si>
  <si>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</si>
  <si>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</si>
  <si>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</si>
  <si>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</si>
  <si>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</si>
  <si>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</si>
  <si>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</si>
  <si>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</si>
  <si>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</si>
  <si>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</si>
  <si>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</si>
  <si>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</si>
  <si>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</si>
  <si>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</si>
  <si>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</si>
  <si>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</si>
  <si>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</si>
  <si>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</si>
  <si>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</si>
  <si>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</si>
  <si>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</si>
  <si>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</si>
  <si>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</si>
  <si>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</si>
  <si>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</si>
  <si>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</si>
  <si>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</si>
  <si>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</si>
  <si>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</si>
  <si>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</si>
  <si>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</si>
  <si>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</si>
  <si>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</si>
  <si>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</si>
  <si>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</si>
  <si>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</si>
  <si>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</si>
  <si>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</si>
  <si>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</si>
  <si>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</si>
  <si>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</si>
  <si>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</si>
  <si>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</si>
  <si>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</si>
  <si>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</si>
  <si>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</si>
  <si>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</si>
  <si>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</si>
  <si>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</si>
  <si>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</si>
  <si>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</si>
  <si>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</si>
  <si>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</si>
  <si>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</si>
  <si>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</si>
  <si>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</si>
  <si>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</si>
  <si>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</si>
  <si>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</si>
  <si>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</si>
  <si>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</si>
  <si>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</si>
  <si>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</si>
  <si>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</si>
  <si>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</si>
  <si>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</si>
  <si>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</si>
  <si>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</si>
  <si>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</si>
  <si>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</si>
  <si>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</si>
  <si>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</si>
  <si>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</si>
  <si>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</si>
  <si>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</si>
  <si>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</si>
  <si>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</si>
  <si>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</si>
  <si>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</si>
  <si>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</si>
  <si>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</si>
  <si>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</si>
  <si>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</si>
  <si>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</si>
  <si>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</si>
  <si>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</si>
  <si>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</si>
  <si>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</si>
  <si>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</si>
  <si>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</si>
  <si>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</si>
  <si>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</si>
  <si>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</si>
  <si>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</si>
  <si>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</si>
  <si>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</si>
  <si>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</si>
  <si>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</si>
  <si>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</si>
  <si>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</si>
  <si>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</si>
  <si>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</si>
  <si>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</si>
  <si>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</si>
  <si>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</si>
  <si>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</si>
  <si>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</si>
  <si>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</si>
  <si>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</si>
  <si>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</si>
  <si>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</si>
  <si>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</si>
  <si>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</si>
  <si>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</si>
  <si>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</si>
  <si>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</si>
  <si>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</si>
  <si>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</si>
  <si>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</si>
  <si>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</si>
  <si>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</si>
  <si>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</si>
  <si>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</si>
  <si>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</si>
  <si>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</si>
  <si>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</si>
  <si>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</si>
  <si>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</si>
  <si>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</si>
  <si>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</si>
  <si>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</si>
  <si>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</si>
  <si>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</si>
  <si>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</si>
  <si>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</si>
  <si>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</si>
  <si>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</si>
  <si>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</si>
  <si>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</si>
  <si>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</si>
  <si>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</si>
  <si>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</si>
  <si>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</si>
  <si>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</si>
  <si>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</si>
  <si>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</si>
  <si>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</si>
  <si>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</si>
  <si>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</si>
  <si>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</si>
  <si>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</si>
  <si>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</si>
  <si>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</si>
  <si>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</si>
  <si>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</si>
  <si>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</si>
  <si>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</si>
  <si>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</si>
  <si>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</si>
  <si>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</si>
  <si>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</si>
  <si>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</si>
  <si>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</si>
  <si>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</si>
  <si>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</si>
  <si>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</si>
  <si>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</si>
  <si>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</si>
  <si>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</si>
  <si>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</si>
  <si>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</si>
  <si>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</si>
  <si>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</si>
  <si>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</si>
  <si>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</si>
  <si>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</si>
  <si>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</si>
  <si>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</si>
  <si>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</si>
  <si>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</si>
  <si>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</si>
  <si>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</si>
  <si>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</si>
  <si>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</si>
  <si>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</si>
  <si>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</si>
  <si>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</si>
  <si>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</si>
  <si>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</si>
  <si>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</si>
  <si>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</si>
  <si>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</si>
  <si>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</si>
  <si>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</si>
  <si>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</si>
  <si>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</si>
  <si>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</si>
  <si>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</si>
  <si>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</si>
  <si>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</si>
  <si>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</si>
  <si>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</si>
  <si>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</si>
  <si>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</si>
  <si>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</si>
  <si>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</si>
  <si>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</si>
  <si>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</si>
  <si>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</si>
  <si>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</si>
  <si>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</si>
  <si>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</si>
  <si>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</si>
  <si>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</si>
  <si>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</si>
  <si>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</si>
  <si>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</si>
  <si>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</si>
  <si>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</si>
  <si>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</si>
  <si>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</si>
  <si>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</si>
  <si>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</si>
  <si>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</si>
  <si>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</si>
  <si>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</si>
  <si>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</si>
  <si>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</si>
  <si>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</si>
  <si>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</si>
  <si>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</si>
  <si>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</si>
  <si>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</si>
  <si>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</si>
  <si>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</si>
  <si>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</si>
  <si>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</si>
  <si>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</si>
  <si>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</si>
  <si>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</si>
  <si>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</si>
  <si>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</si>
  <si>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</si>
  <si>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</si>
  <si>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</si>
  <si>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</si>
  <si>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</si>
  <si>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</si>
  <si>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</si>
  <si>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</si>
  <si>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</si>
  <si>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</si>
  <si>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</si>
  <si>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</si>
  <si>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</si>
  <si>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</si>
  <si>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</si>
  <si>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</si>
  <si>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</si>
  <si>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</si>
  <si>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</si>
  <si>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</si>
  <si>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</si>
  <si>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</si>
  <si>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</si>
  <si>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</si>
  <si>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</si>
  <si>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</si>
  <si>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</si>
  <si>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</si>
  <si>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</si>
  <si>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</si>
  <si>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</si>
  <si>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</si>
  <si>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</si>
  <si>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</si>
  <si>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</si>
  <si>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</si>
  <si>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</si>
  <si>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</si>
  <si>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</si>
  <si>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</si>
  <si>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</si>
  <si>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</si>
  <si>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</si>
  <si>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</si>
  <si>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</si>
  <si>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</si>
  <si>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</si>
  <si>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</si>
  <si>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</si>
  <si>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</si>
  <si>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</si>
  <si>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</si>
  <si>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</si>
  <si>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</si>
  <si>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</si>
  <si>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</si>
  <si>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</si>
  <si>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</si>
  <si>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</si>
  <si>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</si>
  <si>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</si>
  <si>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</si>
  <si>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</si>
  <si>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</si>
  <si>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</si>
  <si>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</si>
  <si>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</si>
  <si>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</si>
  <si>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</si>
  <si>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</si>
  <si>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</si>
  <si>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</si>
  <si>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</si>
  <si>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</si>
  <si>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</si>
  <si>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</si>
  <si>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</si>
  <si>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</si>
  <si>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</si>
  <si>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</si>
  <si>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</si>
  <si>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</si>
  <si>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</si>
  <si>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</si>
  <si>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</si>
  <si>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</si>
  <si>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</si>
  <si>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</si>
  <si>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</si>
  <si>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</si>
  <si>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</si>
  <si>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</si>
  <si>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</si>
  <si>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</si>
  <si>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</si>
  <si>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</si>
  <si>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</si>
  <si>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</si>
  <si>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</si>
  <si>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</si>
  <si>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</si>
  <si>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</si>
  <si>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</si>
  <si>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</si>
  <si>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</si>
  <si>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</si>
  <si>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</si>
  <si>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</si>
  <si>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</si>
  <si>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</si>
  <si>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</si>
  <si>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</si>
  <si>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</si>
  <si>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</si>
  <si>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</si>
  <si>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</si>
  <si>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</si>
  <si>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</si>
  <si>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</si>
  <si>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</si>
  <si>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</si>
  <si>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</si>
  <si>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</si>
  <si>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</si>
  <si>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</si>
  <si>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</si>
  <si>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</si>
  <si>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</si>
  <si>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</si>
  <si>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</si>
  <si>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</si>
  <si>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</si>
  <si>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</si>
  <si>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</si>
  <si>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</si>
  <si>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</si>
  <si>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</si>
  <si>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</si>
  <si>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</si>
  <si>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</si>
  <si>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</si>
  <si>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</si>
  <si>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</si>
  <si>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</si>
  <si>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</si>
  <si>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</si>
  <si>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</si>
  <si>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</si>
  <si>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</si>
  <si>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</si>
  <si>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</si>
  <si>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</si>
  <si>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</si>
  <si>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</si>
  <si>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</si>
  <si>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</si>
  <si>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</si>
  <si>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</si>
  <si>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</si>
  <si>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</si>
  <si>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</si>
  <si>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</si>
  <si>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</si>
  <si>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</si>
  <si>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</si>
  <si>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</si>
  <si>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</si>
  <si>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</si>
  <si>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</si>
  <si>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</si>
  <si>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</si>
  <si>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</si>
  <si>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</si>
  <si>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</si>
  <si>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</si>
  <si>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</si>
  <si>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</si>
  <si>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</si>
  <si>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</si>
  <si>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</si>
  <si>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</si>
  <si>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</si>
  <si>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</si>
  <si>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</si>
  <si>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</si>
  <si>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</si>
  <si>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</si>
  <si>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</si>
  <si>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</si>
  <si>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</si>
  <si>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</si>
  <si>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</si>
  <si>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</si>
  <si>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</si>
  <si>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</si>
  <si>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</si>
  <si>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</si>
  <si>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</si>
  <si>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</si>
  <si>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</si>
  <si>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</si>
  <si>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</si>
  <si>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</si>
  <si>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</si>
  <si>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</si>
  <si>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</si>
  <si>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</si>
  <si>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</si>
  <si>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</si>
  <si>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</si>
  <si>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</si>
  <si>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</si>
  <si>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</si>
  <si>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</si>
  <si>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</si>
  <si>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</si>
  <si>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</si>
  <si>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</si>
  <si>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</si>
  <si>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</si>
  <si>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</si>
  <si>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</si>
  <si>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</si>
  <si>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</si>
  <si>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</si>
  <si>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</si>
  <si>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</si>
  <si>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</si>
  <si>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</si>
  <si>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</si>
  <si>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</si>
  <si>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</si>
  <si>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</si>
  <si>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</si>
  <si>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</si>
  <si>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</si>
  <si>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</si>
  <si>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</si>
  <si>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</si>
  <si>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</si>
  <si>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</si>
  <si>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</si>
  <si>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</si>
  <si>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</si>
  <si>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</si>
  <si>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</si>
  <si>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</si>
  <si>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</si>
  <si>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</si>
  <si>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</si>
  <si>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</si>
  <si>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</si>
  <si>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</si>
  <si>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</si>
  <si>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</si>
  <si>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</si>
  <si>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</si>
  <si>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</si>
  <si>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</si>
  <si>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</si>
  <si>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</si>
  <si>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</si>
  <si>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</si>
  <si>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</si>
  <si>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</si>
  <si>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</si>
  <si>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</si>
  <si>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</si>
  <si>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</si>
  <si>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</si>
  <si>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</si>
  <si>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</si>
  <si>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</si>
  <si>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</si>
  <si>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</si>
  <si>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</si>
  <si>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</si>
  <si>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</si>
  <si>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</si>
  <si>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</si>
  <si>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</si>
  <si>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</si>
  <si>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</si>
  <si>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</si>
  <si>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</si>
  <si>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</si>
  <si>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</si>
  <si>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</si>
  <si>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</si>
  <si>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</si>
  <si>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</si>
  <si>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</si>
  <si>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</si>
  <si>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</si>
  <si>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</si>
  <si>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</si>
  <si>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</si>
  <si>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</si>
  <si>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</si>
  <si>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</si>
  <si>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</si>
  <si>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</si>
  <si>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</si>
  <si>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</si>
  <si>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</si>
  <si>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</si>
  <si>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</si>
  <si>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</si>
  <si>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</si>
  <si>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</si>
  <si>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</si>
  <si>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</si>
  <si>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</si>
  <si>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</si>
  <si>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</si>
  <si>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</si>
  <si>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</si>
  <si>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</si>
  <si>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</si>
  <si>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</si>
  <si>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</si>
  <si>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</si>
  <si>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</si>
  <si>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</si>
  <si>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</si>
  <si>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</si>
  <si>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</si>
  <si>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</si>
  <si>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</si>
  <si>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</si>
  <si>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</si>
  <si>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</si>
  <si>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</si>
  <si>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</si>
  <si>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</si>
  <si>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</si>
  <si>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</si>
  <si>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</si>
  <si>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</si>
  <si>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</si>
  <si>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</si>
  <si>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</si>
  <si>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</si>
  <si>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</si>
  <si>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</si>
  <si>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</si>
  <si>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</si>
  <si>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</si>
  <si>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</si>
  <si>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</si>
  <si>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</si>
  <si>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</si>
  <si>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</si>
  <si>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</si>
  <si>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</si>
  <si>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</si>
  <si>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</si>
  <si>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</si>
  <si>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</si>
  <si>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</si>
  <si>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</si>
  <si>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</si>
  <si>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</si>
  <si>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</si>
  <si>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</si>
  <si>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</si>
  <si>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</si>
  <si>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</si>
  <si>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</si>
  <si>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</si>
  <si>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</si>
  <si>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</si>
  <si>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</si>
  <si>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</si>
  <si>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</si>
  <si>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</si>
  <si>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</si>
  <si>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</si>
  <si>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</si>
  <si>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</si>
  <si>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</si>
  <si>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</si>
  <si>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</si>
  <si>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</si>
  <si>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</si>
  <si>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</si>
  <si>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</si>
  <si>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</si>
  <si>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</si>
  <si>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</si>
  <si>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</si>
  <si>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</si>
  <si>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</si>
  <si>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</si>
  <si>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</si>
  <si>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</si>
  <si>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</si>
  <si>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</si>
  <si>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</si>
  <si>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</si>
  <si>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</si>
  <si>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</si>
  <si>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</si>
  <si>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</si>
  <si>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</si>
  <si>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</si>
  <si>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</si>
  <si>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</si>
  <si>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</si>
  <si>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</si>
  <si>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</si>
  <si>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</si>
  <si>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</si>
  <si>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</si>
  <si>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</si>
  <si>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</si>
  <si>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</si>
  <si>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</si>
  <si>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</si>
  <si>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</si>
  <si>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</si>
  <si>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</si>
  <si>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</si>
  <si>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</si>
  <si>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</si>
  <si>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</si>
  <si>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</si>
  <si>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</si>
  <si>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</si>
  <si>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</si>
  <si>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</si>
  <si>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</si>
  <si>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</si>
  <si>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</si>
  <si>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</si>
  <si>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</si>
  <si>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</si>
  <si>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</si>
  <si>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</si>
  <si>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</si>
  <si>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</si>
  <si>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</si>
  <si>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</si>
  <si>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</si>
  <si>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</si>
  <si>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</si>
  <si>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</si>
  <si>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</si>
  <si>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</si>
  <si>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</si>
  <si>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</si>
  <si>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</si>
  <si>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</si>
  <si>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</si>
  <si>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</si>
  <si>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</si>
  <si>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</si>
  <si>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</si>
  <si>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</si>
  <si>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</si>
  <si>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</si>
  <si>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</si>
  <si>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</si>
  <si>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</si>
  <si>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</si>
  <si>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</si>
  <si>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</si>
  <si>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</si>
  <si>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</si>
  <si>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</si>
  <si>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</si>
  <si>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</si>
  <si>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</si>
  <si>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</si>
  <si>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</si>
  <si>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</si>
  <si>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</si>
  <si>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</si>
  <si>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</si>
  <si>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</si>
  <si>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</si>
  <si>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</si>
  <si>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</si>
  <si>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</si>
  <si>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</si>
  <si>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</si>
  <si>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</si>
  <si>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</si>
  <si>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</si>
  <si>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</si>
  <si>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</si>
  <si>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</si>
  <si>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</si>
  <si>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</si>
  <si>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</si>
  <si>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</si>
  <si>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</si>
  <si>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</si>
  <si>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</si>
  <si>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</si>
  <si>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</si>
  <si>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</si>
  <si>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</si>
  <si>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</si>
  <si>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</si>
  <si>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</si>
  <si>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</si>
  <si>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</si>
  <si>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</si>
  <si>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</si>
  <si>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</si>
  <si>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</si>
  <si>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</si>
  <si>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</si>
  <si>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</si>
  <si>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</si>
  <si>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</si>
  <si>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</si>
  <si>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</si>
  <si>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</si>
  <si>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</si>
  <si>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</si>
  <si>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</si>
  <si>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</si>
  <si>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</si>
  <si>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</si>
  <si>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</si>
  <si>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</si>
  <si>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</si>
  <si>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</si>
  <si>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</si>
  <si>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</si>
  <si>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</si>
  <si>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</si>
  <si>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</si>
  <si>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</si>
  <si>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</si>
  <si>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</si>
  <si>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</si>
  <si>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</si>
  <si>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</si>
  <si>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</si>
  <si>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</si>
  <si>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</si>
  <si>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</si>
  <si>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</si>
  <si>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</si>
  <si>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</si>
  <si>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</si>
  <si>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</si>
  <si>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</si>
  <si>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</si>
  <si>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</si>
  <si>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</si>
  <si>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</si>
  <si>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</si>
  <si>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</si>
  <si>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</si>
  <si>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</si>
  <si>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</si>
  <si>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</si>
  <si>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</si>
  <si>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</si>
  <si>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</si>
  <si>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</si>
  <si>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</si>
  <si>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</si>
  <si>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</si>
  <si>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</si>
  <si>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</si>
  <si>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</si>
  <si>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</si>
  <si>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</si>
  <si>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</si>
  <si>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</si>
  <si>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</si>
  <si>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</si>
  <si>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</si>
  <si>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</si>
  <si>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</si>
  <si>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</si>
  <si>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</si>
  <si>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</si>
  <si>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</si>
  <si>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</si>
  <si>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</si>
  <si>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</si>
  <si>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</si>
  <si>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</si>
  <si>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</si>
  <si>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</si>
  <si>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</si>
  <si>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</si>
  <si>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</si>
  <si>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</si>
  <si>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</si>
  <si>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</si>
  <si>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</si>
  <si>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</si>
  <si>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</si>
  <si>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</si>
  <si>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</si>
  <si>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</si>
  <si>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</si>
  <si>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</si>
  <si>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</si>
  <si>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</si>
  <si>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</si>
  <si>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</si>
  <si>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</si>
  <si>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</si>
  <si>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</si>
  <si>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</si>
  <si>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</si>
  <si>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</si>
  <si>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</si>
  <si>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</si>
  <si>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</si>
  <si>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</si>
  <si>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</si>
  <si>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</si>
  <si>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</si>
  <si>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</si>
  <si>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</si>
  <si>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</si>
  <si>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</si>
  <si>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</si>
  <si>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</si>
  <si>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</si>
  <si>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</si>
  <si>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</si>
  <si>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</si>
  <si>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</si>
  <si>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</si>
  <si>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</si>
  <si>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</si>
  <si>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</si>
  <si>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</si>
  <si>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</si>
  <si>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</si>
  <si>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</si>
  <si>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</si>
  <si>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</si>
  <si>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</si>
  <si>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</si>
  <si>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</si>
  <si>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</si>
  <si>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</si>
  <si>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</si>
  <si>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</si>
  <si>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</si>
  <si>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</si>
  <si>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</si>
  <si>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</si>
  <si>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</si>
  <si>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</si>
  <si>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</si>
  <si>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</si>
  <si>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</si>
  <si>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</si>
  <si>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</si>
  <si>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</si>
  <si>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</si>
  <si>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</si>
  <si>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</si>
  <si>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</si>
  <si>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</si>
  <si>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</si>
  <si>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</si>
  <si>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</si>
  <si>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</si>
  <si>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</si>
  <si>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</si>
  <si>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</si>
  <si>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</si>
  <si>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</si>
  <si>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</si>
  <si>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</si>
  <si>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</si>
  <si>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</si>
  <si>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</si>
  <si>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</si>
  <si>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</si>
  <si>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</si>
  <si>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</si>
  <si>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</si>
  <si>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</si>
  <si>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</si>
  <si>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</si>
  <si>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</si>
  <si>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</si>
  <si>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</si>
  <si>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</si>
  <si>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</si>
  <si>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</si>
  <si>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</si>
  <si>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</si>
  <si>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</si>
  <si>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</si>
  <si>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</si>
  <si>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</si>
  <si>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</si>
  <si>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</si>
  <si>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</si>
  <si>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</si>
  <si>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</si>
  <si>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</si>
  <si>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</si>
  <si>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</si>
  <si>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</si>
  <si>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</si>
  <si>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</si>
  <si>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</si>
  <si>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</si>
  <si>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</si>
  <si>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</si>
  <si>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</si>
  <si>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</si>
  <si>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</si>
  <si>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</si>
  <si>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</si>
  <si>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</si>
  <si>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</si>
  <si>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</si>
  <si>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</si>
  <si>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</si>
  <si>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</si>
  <si>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</si>
  <si>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</si>
  <si>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</si>
  <si>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</si>
  <si>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</si>
  <si>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</si>
  <si>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</si>
  <si>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</si>
  <si>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</si>
  <si>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</si>
  <si>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</si>
  <si>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</si>
  <si>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</si>
  <si>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</si>
  <si>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</si>
  <si>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</si>
  <si>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</si>
  <si>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</si>
  <si>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</si>
  <si>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</si>
  <si>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</si>
  <si>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</si>
  <si>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</si>
  <si>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</si>
  <si>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</si>
  <si>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</si>
  <si>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</si>
  <si>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</si>
  <si>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</si>
  <si>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</si>
  <si>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</si>
  <si>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</si>
  <si>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</si>
  <si>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</si>
  <si>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</si>
  <si>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</si>
  <si>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</si>
  <si>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</si>
  <si>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</si>
  <si>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</si>
  <si>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</si>
  <si>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</si>
  <si>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</si>
  <si>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</si>
  <si>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</si>
  <si>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</si>
  <si>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</si>
  <si>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</si>
  <si>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</si>
  <si>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</si>
  <si>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</si>
  <si>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</si>
  <si>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</si>
  <si>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</si>
  <si>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</si>
  <si>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</si>
  <si>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</si>
  <si>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</si>
  <si>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</si>
  <si>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</si>
  <si>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</si>
  <si>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</si>
  <si>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</si>
  <si>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</si>
  <si>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</si>
  <si>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</si>
  <si>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</si>
  <si>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</si>
  <si>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</si>
  <si>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</si>
  <si>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</si>
  <si>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</si>
  <si>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</si>
  <si>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</si>
  <si>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</si>
  <si>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</si>
  <si>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</si>
  <si>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</si>
  <si>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</si>
  <si>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</si>
  <si>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</si>
  <si>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</si>
  <si>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</si>
  <si>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</si>
  <si>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</si>
  <si>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</si>
  <si>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</si>
  <si>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</si>
  <si>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</si>
  <si>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</si>
  <si>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</si>
  <si>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</si>
  <si>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</si>
  <si>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</si>
  <si>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</si>
  <si>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</si>
  <si>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</si>
  <si>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</si>
  <si>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</si>
  <si>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</si>
  <si>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</si>
  <si>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</si>
  <si>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</si>
  <si>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</si>
  <si>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</si>
  <si>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</si>
  <si>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</si>
  <si>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</si>
  <si>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</si>
  <si>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</si>
  <si>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</si>
  <si>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</si>
  <si>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</si>
  <si>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</si>
  <si>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</si>
  <si>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</si>
  <si>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</si>
  <si>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</si>
  <si>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</si>
  <si>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</si>
  <si>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</si>
  <si>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</si>
  <si>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</si>
  <si>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</si>
  <si>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</si>
  <si>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</si>
  <si>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</si>
  <si>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</si>
  <si>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</si>
  <si>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</si>
  <si>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</si>
  <si>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</si>
  <si>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</si>
  <si>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</si>
  <si>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</si>
  <si>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</si>
  <si>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</si>
  <si>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</si>
  <si>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</si>
  <si>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</si>
  <si>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</si>
  <si>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</si>
  <si>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</si>
  <si>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</si>
  <si>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</si>
  <si>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</si>
  <si>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</si>
  <si>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</si>
  <si>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</si>
  <si>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</si>
  <si>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</si>
  <si>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</si>
  <si>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</si>
  <si>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</si>
  <si>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</si>
  <si>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</si>
  <si>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</si>
  <si>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</si>
  <si>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</si>
  <si>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</si>
  <si>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</si>
  <si>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</si>
  <si>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</si>
  <si>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</si>
  <si>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</si>
  <si>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</si>
  <si>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</si>
  <si>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</si>
  <si>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</si>
  <si>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</si>
  <si>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</si>
  <si>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</si>
  <si>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</si>
  <si>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</si>
  <si>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</si>
  <si>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</si>
  <si>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</si>
  <si>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</si>
  <si>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</si>
  <si>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</si>
  <si>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</si>
  <si>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</si>
  <si>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</si>
  <si>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</si>
  <si>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</si>
  <si>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</si>
  <si>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</si>
  <si>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</si>
  <si>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</si>
  <si>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</si>
  <si>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</si>
  <si>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</si>
  <si>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</si>
  <si>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</si>
  <si>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</si>
  <si>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</si>
  <si>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</si>
  <si>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</si>
  <si>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</si>
  <si>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</si>
  <si>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</si>
  <si>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</si>
  <si>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</si>
  <si>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</si>
  <si>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</si>
  <si>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</si>
  <si>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</si>
  <si>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</si>
  <si>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</si>
  <si>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</si>
  <si>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</si>
  <si>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</si>
  <si>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</si>
  <si>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</si>
  <si>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</si>
  <si>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</si>
  <si>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</si>
  <si>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</si>
  <si>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</si>
  <si>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</si>
  <si>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</si>
  <si>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</si>
  <si>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</si>
  <si>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</si>
  <si>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</si>
  <si>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</si>
  <si>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</si>
  <si>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</si>
  <si>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</si>
  <si>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</si>
  <si>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</si>
  <si>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</si>
  <si>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</si>
  <si>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</si>
  <si>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</si>
  <si>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</si>
  <si>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</si>
  <si>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</si>
  <si>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</si>
  <si>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</si>
  <si>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</si>
  <si>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</si>
  <si>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</si>
  <si>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</si>
  <si>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</si>
  <si>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</si>
  <si>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</si>
  <si>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</si>
  <si>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</si>
  <si>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</si>
  <si>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</si>
  <si>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</si>
  <si>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</si>
  <si>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</si>
  <si>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</si>
  <si>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</si>
  <si>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</si>
  <si>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</si>
  <si>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</si>
  <si>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</si>
  <si>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</si>
  <si>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</si>
  <si>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</si>
  <si>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</si>
  <si>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</si>
  <si>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</si>
  <si>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</si>
  <si>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</si>
  <si>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</si>
  <si>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</si>
  <si>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</si>
  <si>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</si>
  <si>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</si>
  <si>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</si>
  <si>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</si>
  <si>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</si>
  <si>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</si>
  <si>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</si>
  <si>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</si>
  <si>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</si>
  <si>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</si>
  <si>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</si>
  <si>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</si>
  <si>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</si>
  <si>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</si>
  <si>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</si>
  <si>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</si>
  <si>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</si>
  <si>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</si>
  <si>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</si>
  <si>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</si>
  <si>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</si>
  <si>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</si>
  <si>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</si>
  <si>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</si>
  <si>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</si>
  <si>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</si>
  <si>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</si>
  <si>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</si>
  <si>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</si>
  <si>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</si>
  <si>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</si>
  <si>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</si>
  <si>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</si>
  <si>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</si>
  <si>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</si>
  <si>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</si>
  <si>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</si>
  <si>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</si>
  <si>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</si>
  <si>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</si>
  <si>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</si>
  <si>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</si>
  <si>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</si>
  <si>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</si>
  <si>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</si>
  <si>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</si>
  <si>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</si>
  <si>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</si>
  <si>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</si>
  <si>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</si>
  <si>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</si>
  <si>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</si>
  <si>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</si>
  <si>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</si>
  <si>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</si>
  <si>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</si>
  <si>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</si>
  <si>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</si>
  <si>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</si>
  <si>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</si>
  <si>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</si>
  <si>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</si>
  <si>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</si>
  <si>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</si>
  <si>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</si>
  <si>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</si>
  <si>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</si>
  <si>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</si>
  <si>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</si>
  <si>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</si>
  <si>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</si>
  <si>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</si>
  <si>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</si>
  <si>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</si>
  <si>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</si>
  <si>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</si>
  <si>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</si>
  <si>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</si>
  <si>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</si>
  <si>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</si>
  <si>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</si>
  <si>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</si>
  <si>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</si>
  <si>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</si>
  <si>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</si>
  <si>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</si>
  <si>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</si>
  <si>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</si>
  <si>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</si>
  <si>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</si>
  <si>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</si>
  <si>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</si>
  <si>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</si>
  <si>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</si>
  <si>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</si>
  <si>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</si>
  <si>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</si>
  <si>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</si>
  <si>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</si>
  <si>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</si>
  <si>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</si>
  <si>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</si>
  <si>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</si>
  <si>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</si>
  <si>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</si>
  <si>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</si>
  <si>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</si>
  <si>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</si>
  <si>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</si>
  <si>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</si>
  <si>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</si>
  <si>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</si>
  <si>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</si>
  <si>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</si>
  <si>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</si>
  <si>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</si>
  <si>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</si>
  <si>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</si>
  <si>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</si>
  <si>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</si>
  <si>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</si>
  <si>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</si>
  <si>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</si>
  <si>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</si>
  <si>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</si>
  <si>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</si>
  <si>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</si>
  <si>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</si>
  <si>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</si>
  <si>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</si>
  <si>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</si>
  <si>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</si>
  <si>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</si>
  <si>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</si>
  <si>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</si>
  <si>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</si>
  <si>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</si>
  <si>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</si>
  <si>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</si>
  <si>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</si>
  <si>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</si>
  <si>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</si>
  <si>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</si>
  <si>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</si>
  <si>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</si>
  <si>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</si>
  <si>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</si>
  <si>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</si>
  <si>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</si>
  <si>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</si>
  <si>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</si>
  <si>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</si>
  <si>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</si>
  <si>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</si>
  <si>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</si>
  <si>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</si>
  <si>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</si>
  <si>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</si>
  <si>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</si>
  <si>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</si>
  <si>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</si>
  <si>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</si>
  <si>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</si>
  <si>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</si>
  <si>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</si>
  <si>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</si>
  <si>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</si>
  <si>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</si>
  <si>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</si>
  <si>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</si>
  <si>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</si>
  <si>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</si>
  <si>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</si>
  <si>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</si>
  <si>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</si>
  <si>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</si>
  <si>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</si>
  <si>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</si>
  <si>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</si>
  <si>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</si>
  <si>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</si>
  <si>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</si>
  <si>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</si>
  <si>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</si>
  <si>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</si>
  <si>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</si>
  <si>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</si>
  <si>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</si>
  <si>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</si>
  <si>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</si>
  <si>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</si>
  <si>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</si>
  <si>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</si>
  <si>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</si>
  <si>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</si>
  <si>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</si>
  <si>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</si>
  <si>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</si>
  <si>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</si>
  <si>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</si>
  <si>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</si>
  <si>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</si>
  <si>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</si>
  <si>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</si>
  <si>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</si>
  <si>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</si>
  <si>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</si>
  <si>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</si>
  <si>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</si>
  <si>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</si>
  <si>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</si>
  <si>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</si>
  <si>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</si>
  <si>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</si>
  <si>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</si>
  <si>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</si>
  <si>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</si>
  <si>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</si>
  <si>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</si>
  <si>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</si>
  <si>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</si>
  <si>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</si>
  <si>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</si>
  <si>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</si>
  <si>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</si>
  <si>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</si>
  <si>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</si>
  <si>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</si>
  <si>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</si>
  <si>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</si>
  <si>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</si>
  <si>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</si>
  <si>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</si>
  <si>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</si>
  <si>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</si>
  <si>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</si>
  <si>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</si>
  <si>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</si>
  <si>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</si>
  <si>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</si>
  <si>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</si>
  <si>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</si>
  <si>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</si>
  <si>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</si>
  <si>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</si>
  <si>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</si>
  <si>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</si>
  <si>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</si>
  <si>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</si>
  <si>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</si>
  <si>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</si>
  <si>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</si>
  <si>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</si>
  <si>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</si>
  <si>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</si>
  <si>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</si>
  <si>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</si>
  <si>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</si>
  <si>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</si>
  <si>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</si>
  <si>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</si>
  <si>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</si>
  <si>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</si>
  <si>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</si>
  <si>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</si>
  <si>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</si>
  <si>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</si>
  <si>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</si>
  <si>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</si>
  <si>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</si>
  <si>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</si>
  <si>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</si>
  <si>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</si>
  <si>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</si>
  <si>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</si>
  <si>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</si>
  <si>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</si>
  <si>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</si>
  <si>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</si>
  <si>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</si>
  <si>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</si>
  <si>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</si>
  <si>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</si>
  <si>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</si>
  <si>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</si>
  <si>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</si>
  <si>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</si>
  <si>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</si>
  <si>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</si>
  <si>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</si>
  <si>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</si>
  <si>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</si>
  <si>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</si>
  <si>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</si>
  <si>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</si>
  <si>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</si>
  <si>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</si>
  <si>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</si>
  <si>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</si>
  <si>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</si>
  <si>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</si>
  <si>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</si>
  <si>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</si>
  <si>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</si>
  <si>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</si>
  <si>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</si>
  <si>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</si>
  <si>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</si>
  <si>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</si>
  <si>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</si>
  <si>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</si>
  <si>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</si>
  <si>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</si>
  <si>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</si>
  <si>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</si>
  <si>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</si>
  <si>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</si>
  <si>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</si>
  <si>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</si>
  <si>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</si>
  <si>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</si>
  <si>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</si>
  <si>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</si>
  <si>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</si>
  <si>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</si>
  <si>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</si>
  <si>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</si>
  <si>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</si>
  <si>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</si>
  <si>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</si>
  <si>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</si>
  <si>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</si>
  <si>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</si>
  <si>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</si>
  <si>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</si>
  <si>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</si>
  <si>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</si>
  <si>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</si>
  <si>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</si>
  <si>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</si>
  <si>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</si>
  <si>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</si>
  <si>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</si>
  <si>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</si>
  <si>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</si>
  <si>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</si>
  <si>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</si>
  <si>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</si>
  <si>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</si>
  <si>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</si>
  <si>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</si>
  <si>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</si>
  <si>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</si>
  <si>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</si>
  <si>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</si>
  <si>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</si>
  <si>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</si>
  <si>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</si>
  <si>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</si>
  <si>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</si>
  <si>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</si>
  <si>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</si>
  <si>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</si>
  <si>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</si>
  <si>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</si>
  <si>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</si>
  <si>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</si>
  <si>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</si>
  <si>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</si>
  <si>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</si>
  <si>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</si>
  <si>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</si>
  <si>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</si>
  <si>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</si>
  <si>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</si>
  <si>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</si>
  <si>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</si>
  <si>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</si>
  <si>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</si>
  <si>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</si>
  <si>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</si>
  <si>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</si>
  <si>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</si>
  <si>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</si>
  <si>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</si>
  <si>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</si>
  <si>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</si>
  <si>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</si>
  <si>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</si>
  <si>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</si>
  <si>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</si>
  <si>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</si>
  <si>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</si>
  <si>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</si>
  <si>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</si>
  <si>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</si>
  <si>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</si>
  <si>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</si>
  <si>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</si>
  <si>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</si>
  <si>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</si>
  <si>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</si>
  <si>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</si>
  <si>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</si>
  <si>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</si>
  <si>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</si>
  <si>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</si>
  <si>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</si>
  <si>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</si>
  <si>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</si>
  <si>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</si>
  <si>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</si>
  <si>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</si>
  <si>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</si>
  <si>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</si>
  <si>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</si>
  <si>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</si>
  <si>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</si>
  <si>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</si>
  <si>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</si>
  <si>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</si>
  <si>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</si>
  <si>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</si>
  <si>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</si>
  <si>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</si>
  <si>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</si>
  <si>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</si>
  <si>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</si>
  <si>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</si>
  <si>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</si>
  <si>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</si>
  <si>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</si>
  <si>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</si>
  <si>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</si>
  <si>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</si>
  <si>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</si>
  <si>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</si>
  <si>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</si>
  <si>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</si>
  <si>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</si>
  <si>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</si>
  <si>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</si>
  <si>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</si>
  <si>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</si>
  <si>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</si>
  <si>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</si>
  <si>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</si>
  <si>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</si>
  <si>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</si>
  <si>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</si>
  <si>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</si>
  <si>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</si>
  <si>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</si>
  <si>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</si>
  <si>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</si>
  <si>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</si>
  <si>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</si>
  <si>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</si>
  <si>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</si>
  <si>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</si>
  <si>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</si>
  <si>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</si>
  <si>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</si>
  <si>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</si>
  <si>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</si>
  <si>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</si>
  <si>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</si>
  <si>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</si>
  <si>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</si>
  <si>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</si>
  <si>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</si>
  <si>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</si>
  <si>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</si>
  <si>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</si>
  <si>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</si>
  <si>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</si>
  <si>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</si>
  <si>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</si>
  <si>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</si>
  <si>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</si>
  <si>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</si>
  <si>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</si>
  <si>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</si>
  <si>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</si>
  <si>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</si>
  <si>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</si>
  <si>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</si>
  <si>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</si>
  <si>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</si>
  <si>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</si>
  <si>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</si>
  <si>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</si>
  <si>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</si>
  <si>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</si>
  <si>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</si>
  <si>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</si>
  <si>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</si>
  <si>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</si>
  <si>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</si>
  <si>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</si>
  <si>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</si>
  <si>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</si>
  <si>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</si>
  <si>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</si>
  <si>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</si>
  <si>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</si>
  <si>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</si>
  <si>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</si>
  <si>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</si>
  <si>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</si>
  <si>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</si>
  <si>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</si>
  <si>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</si>
  <si>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</si>
  <si>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</si>
  <si>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</si>
  <si>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</si>
  <si>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</si>
  <si>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</si>
  <si>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</si>
  <si>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</si>
  <si>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</si>
  <si>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</si>
  <si>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</si>
  <si>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</si>
  <si>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</si>
  <si>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</si>
  <si>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</si>
  <si>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</si>
  <si>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</si>
  <si>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</si>
  <si>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</si>
  <si>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</si>
  <si>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</si>
  <si>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</si>
  <si>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</si>
  <si>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</si>
  <si>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</si>
  <si>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</si>
  <si>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</si>
  <si>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</si>
  <si>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</si>
  <si>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</si>
  <si>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</si>
  <si>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</si>
  <si>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</si>
  <si>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</si>
  <si>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</si>
  <si>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</si>
  <si>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</si>
  <si>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</si>
  <si>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</si>
  <si>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</si>
  <si>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</si>
  <si>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</si>
  <si>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</si>
  <si>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</si>
  <si>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</si>
  <si>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</si>
  <si>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</si>
  <si>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</si>
  <si>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</si>
  <si>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</si>
  <si>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</si>
  <si>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</si>
  <si>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</si>
  <si>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</si>
  <si>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</si>
  <si>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</si>
  <si>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</si>
  <si>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</si>
  <si>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</si>
  <si>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</si>
  <si>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</si>
  <si>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</si>
  <si>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</si>
  <si>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</si>
  <si>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</si>
  <si>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</si>
  <si>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</si>
  <si>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</si>
  <si>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</si>
  <si>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</si>
  <si>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</si>
  <si>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</si>
  <si>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</si>
  <si>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</si>
  <si>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</si>
  <si>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</si>
  <si>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</si>
  <si>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</si>
  <si>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</si>
  <si>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</si>
  <si>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</si>
  <si>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</si>
  <si>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</si>
  <si>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</si>
  <si>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</si>
  <si>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</si>
  <si>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</si>
  <si>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</si>
  <si>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</si>
  <si>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</si>
  <si>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</si>
  <si>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</si>
  <si>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</si>
  <si>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</si>
  <si>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</si>
  <si>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</si>
  <si>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</si>
  <si>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</si>
  <si>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</si>
  <si>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</si>
  <si>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</si>
  <si>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</si>
  <si>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</si>
  <si>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</si>
  <si>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</si>
  <si>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</si>
  <si>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</si>
  <si>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</si>
  <si>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</si>
  <si>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</si>
  <si>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</si>
  <si>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</si>
  <si>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</si>
  <si>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</si>
  <si>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</si>
  <si>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</si>
  <si>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</si>
  <si>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</si>
  <si>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</si>
  <si>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</si>
  <si>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</si>
  <si>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</si>
  <si>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</si>
  <si>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</si>
  <si>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</si>
  <si>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</si>
  <si>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</si>
  <si>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</si>
  <si>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</si>
  <si>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</si>
  <si>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</si>
  <si>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</si>
  <si>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</si>
  <si>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</si>
  <si>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</si>
  <si>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</si>
  <si>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</si>
  <si>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</si>
  <si>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</si>
  <si>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</si>
  <si>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</si>
  <si>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</si>
  <si>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</si>
  <si>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</si>
  <si>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</si>
  <si>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</si>
  <si>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</si>
  <si>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</si>
  <si>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</si>
  <si>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</si>
  <si>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</si>
  <si>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</si>
  <si>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</si>
  <si>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</si>
  <si>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</si>
  <si>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</si>
  <si>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</si>
  <si>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</si>
  <si>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</si>
  <si>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</si>
  <si>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</si>
  <si>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</si>
  <si>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</si>
  <si>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</si>
  <si>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</si>
  <si>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</si>
  <si>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</si>
  <si>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</si>
  <si>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</si>
  <si>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</si>
  <si>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</si>
  <si>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</si>
  <si>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</si>
  <si>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</si>
  <si>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</si>
  <si>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</si>
  <si>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</si>
  <si>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</si>
  <si>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</si>
  <si>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</si>
  <si>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</si>
  <si>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</si>
  <si>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</si>
  <si>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</si>
  <si>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</si>
  <si>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</si>
  <si>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</si>
  <si>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</si>
  <si>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</si>
  <si>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</si>
  <si>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</si>
  <si>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</si>
  <si>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</si>
  <si>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</si>
  <si>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</si>
  <si>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</si>
  <si>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</si>
  <si>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</si>
  <si>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</si>
  <si>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</si>
  <si>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</si>
  <si>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</si>
  <si>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</si>
  <si>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</si>
  <si>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</si>
  <si>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</si>
  <si>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</si>
  <si>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</si>
  <si>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</si>
  <si>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</si>
  <si>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</si>
  <si>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</si>
  <si>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</si>
  <si>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</si>
  <si>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</si>
  <si>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</si>
  <si>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</si>
  <si>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</si>
  <si>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</si>
  <si>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</si>
  <si>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</si>
  <si>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</si>
  <si>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</si>
  <si>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</si>
  <si>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</si>
  <si>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</si>
  <si>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</si>
  <si>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</si>
  <si>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</si>
  <si>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</si>
  <si>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</si>
  <si>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</si>
  <si>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</si>
  <si>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</si>
  <si>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</si>
  <si>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</si>
  <si>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</si>
  <si>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</si>
  <si>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</si>
  <si>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</si>
  <si>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</si>
  <si>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</si>
  <si>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</si>
  <si>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</si>
  <si>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</si>
  <si>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</si>
  <si>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</si>
  <si>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</si>
  <si>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</si>
  <si>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</si>
  <si>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</si>
  <si>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</si>
  <si>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</si>
  <si>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</si>
  <si>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</si>
  <si>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</si>
  <si>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</si>
  <si>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</si>
  <si>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</si>
  <si>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</si>
  <si>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</si>
  <si>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</si>
  <si>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</si>
  <si>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</si>
  <si>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</si>
  <si>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</si>
  <si>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</si>
  <si>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</si>
  <si>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</si>
  <si>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</si>
  <si>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</si>
  <si>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</si>
  <si>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</si>
  <si>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</si>
  <si>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</si>
  <si>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</si>
  <si>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</si>
  <si>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</si>
  <si>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</si>
  <si>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</si>
  <si>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</si>
  <si>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</si>
  <si>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</si>
  <si>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</si>
  <si>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</si>
  <si>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</si>
  <si>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</si>
  <si>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</si>
  <si>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</si>
  <si>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</si>
  <si>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</si>
  <si>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</si>
  <si>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</si>
  <si>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</si>
  <si>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</si>
  <si>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</si>
  <si>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</si>
  <si>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</si>
  <si>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</si>
  <si>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</si>
  <si>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</si>
  <si>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</si>
  <si>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</si>
  <si>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</si>
  <si>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</si>
  <si>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</si>
  <si>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</si>
  <si>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</si>
  <si>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</si>
  <si>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</si>
  <si>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</si>
  <si>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</si>
  <si>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</si>
  <si>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</si>
  <si>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</si>
  <si>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</si>
  <si>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</si>
  <si>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</si>
  <si>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</si>
  <si>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</si>
  <si>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</si>
  <si>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</si>
  <si>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</si>
  <si>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</si>
  <si>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</si>
  <si>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</si>
  <si>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</si>
  <si>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</si>
  <si>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</si>
  <si>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</si>
  <si>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</si>
  <si>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</si>
  <si>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</si>
  <si>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</si>
  <si>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</si>
  <si>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</si>
  <si>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</si>
  <si>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</si>
  <si>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</si>
  <si>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</si>
  <si>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</si>
  <si>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</si>
  <si>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</si>
  <si>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</si>
  <si>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</si>
  <si>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</si>
  <si>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</si>
  <si>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</si>
  <si>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</si>
  <si>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</si>
  <si>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</si>
  <si>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</si>
  <si>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</si>
  <si>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</si>
  <si>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</si>
  <si>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</si>
  <si>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</si>
  <si>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</si>
  <si>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</si>
  <si>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</si>
  <si>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</si>
  <si>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</si>
  <si>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</si>
  <si>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</si>
  <si>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</si>
  <si>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</si>
  <si>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</si>
  <si>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</si>
  <si>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</si>
  <si>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</si>
  <si>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</si>
  <si>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</si>
  <si>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</si>
  <si>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</si>
  <si>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</si>
  <si>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</si>
  <si>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</si>
  <si>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</si>
  <si>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</si>
  <si>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</si>
  <si>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</si>
  <si>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</si>
  <si>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</si>
  <si>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</si>
  <si>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</si>
  <si>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</si>
  <si>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</si>
  <si>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</si>
  <si>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</si>
  <si>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</si>
  <si>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</si>
  <si>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</si>
  <si>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</si>
  <si>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</si>
  <si>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</si>
  <si>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</si>
  <si>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</si>
  <si>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</si>
  <si>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</si>
  <si>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</si>
  <si>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</si>
  <si>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</si>
  <si>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</si>
  <si>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</si>
  <si>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</si>
  <si>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</si>
  <si>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</si>
  <si>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</si>
  <si>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</si>
  <si>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</si>
  <si>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</si>
  <si>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</si>
  <si>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</si>
  <si>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</si>
  <si>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</si>
  <si>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</si>
  <si>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</si>
  <si>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</si>
  <si>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</si>
  <si>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</si>
  <si>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</si>
  <si>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</si>
  <si>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</si>
  <si>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</si>
  <si>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</si>
  <si>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</si>
  <si>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</si>
  <si>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</si>
  <si>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</si>
  <si>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</si>
  <si>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</si>
  <si>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</si>
  <si>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</si>
  <si>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</si>
  <si>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</si>
  <si>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</si>
  <si>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</si>
  <si>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</si>
  <si>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</si>
  <si>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</si>
  <si>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</si>
  <si>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</si>
  <si>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</si>
  <si>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</si>
  <si>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</si>
  <si>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</si>
  <si>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</si>
  <si>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</si>
  <si>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</si>
  <si>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</si>
  <si>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</si>
  <si>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</si>
  <si>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</si>
  <si>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</si>
  <si>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</si>
  <si>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</si>
  <si>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</si>
  <si>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</si>
  <si>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</si>
  <si>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</si>
  <si>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</si>
  <si>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</si>
  <si>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</si>
  <si>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</si>
  <si>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</si>
  <si>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</si>
  <si>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</si>
  <si>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</si>
  <si>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</si>
  <si>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</si>
  <si>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</si>
  <si>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</si>
  <si>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</si>
  <si>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</si>
  <si>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</si>
  <si>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</si>
  <si>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</si>
  <si>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</si>
  <si>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</si>
  <si>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</si>
  <si>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</si>
  <si>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</si>
  <si>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</si>
  <si>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</si>
  <si>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</si>
  <si>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</si>
  <si>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</si>
  <si>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</si>
  <si>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</si>
  <si>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</si>
  <si>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</si>
  <si>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</si>
  <si>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</si>
  <si>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</si>
  <si>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</si>
  <si>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</si>
  <si>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</si>
  <si>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</si>
  <si>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</si>
  <si>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</si>
  <si>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</si>
  <si>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</si>
  <si>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</si>
  <si>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</si>
  <si>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</si>
  <si>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</si>
  <si>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</si>
  <si>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</si>
  <si>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</si>
  <si>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</si>
  <si>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</si>
  <si>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</si>
  <si>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</si>
  <si>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</si>
  <si>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</si>
  <si>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</si>
  <si>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</si>
  <si>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</si>
  <si>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</si>
  <si>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</si>
  <si>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</si>
  <si>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</si>
  <si>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</si>
  <si>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</si>
  <si>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</si>
  <si>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</si>
  <si>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</si>
  <si>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</si>
  <si>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</si>
  <si>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</si>
  <si>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</si>
  <si>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</si>
  <si>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</si>
  <si>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</si>
  <si>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</si>
  <si>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</si>
  <si>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</si>
  <si>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</si>
  <si>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</si>
  <si>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</si>
  <si>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</si>
  <si>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</si>
  <si>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</si>
  <si>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</si>
  <si>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</si>
  <si>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</si>
  <si>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</si>
  <si>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</si>
  <si>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</si>
  <si>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</si>
  <si>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</si>
  <si>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</si>
  <si>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</si>
  <si>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</si>
  <si>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</si>
  <si>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</si>
  <si>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</si>
  <si>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</si>
  <si>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</si>
  <si>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</si>
  <si>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</si>
  <si>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</si>
  <si>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</si>
  <si>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</si>
  <si>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</si>
  <si>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</si>
  <si>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</si>
  <si>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</si>
  <si>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</si>
  <si>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</si>
  <si>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</si>
  <si>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</si>
  <si>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</si>
  <si>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</si>
  <si>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</si>
  <si>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</si>
  <si>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</si>
  <si>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</si>
  <si>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</si>
  <si>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</si>
  <si>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</si>
  <si>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</si>
  <si>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</si>
  <si>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</si>
  <si>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</si>
  <si>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</si>
  <si>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</si>
  <si>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</si>
  <si>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</si>
  <si>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</si>
  <si>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</si>
  <si>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</si>
  <si>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</si>
  <si>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</si>
  <si>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</si>
  <si>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</si>
  <si>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</si>
  <si>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</si>
  <si>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</si>
  <si>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</si>
  <si>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</si>
  <si>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</si>
  <si>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</si>
  <si>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</si>
  <si>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</si>
  <si>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</si>
  <si>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</si>
  <si>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</si>
  <si>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</si>
  <si>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</si>
  <si>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</si>
  <si>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</si>
  <si>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</si>
  <si>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</si>
  <si>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</si>
  <si>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</si>
  <si>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</si>
  <si>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</si>
  <si>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</si>
  <si>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</si>
  <si>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</si>
  <si>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</si>
  <si>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</si>
  <si>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</si>
  <si>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</si>
  <si>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</si>
  <si>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</si>
  <si>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</si>
  <si>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</si>
  <si>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</si>
  <si>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</si>
  <si>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</si>
  <si>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</si>
  <si>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</si>
  <si>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</si>
  <si>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</si>
  <si>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</si>
  <si>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</si>
  <si>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</si>
  <si>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</si>
  <si>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</si>
  <si>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</si>
  <si>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</si>
  <si>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</si>
  <si>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</si>
  <si>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</si>
  <si>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</si>
  <si>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</si>
  <si>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</si>
  <si>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</si>
  <si>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</si>
  <si>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</si>
  <si>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</si>
  <si>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</si>
  <si>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</si>
  <si>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</si>
  <si>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</si>
  <si>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</si>
  <si>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</si>
  <si>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</si>
  <si>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</si>
  <si>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</si>
  <si>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</si>
  <si>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</si>
  <si>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</si>
  <si>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</si>
  <si>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</si>
  <si>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</si>
  <si>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</si>
  <si>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</si>
  <si>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</si>
  <si>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</si>
  <si>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</si>
  <si>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</si>
  <si>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</si>
  <si>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</si>
  <si>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</si>
  <si>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</si>
  <si>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</si>
  <si>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</si>
  <si>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</si>
  <si>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</si>
  <si>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</si>
  <si>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</si>
  <si>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</si>
  <si>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</si>
  <si>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</si>
  <si>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</si>
  <si>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</si>
  <si>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</si>
  <si>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</si>
  <si>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</si>
  <si>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</si>
  <si>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</si>
  <si>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</si>
  <si>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</si>
  <si>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</si>
  <si>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</si>
  <si>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</si>
  <si>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</si>
  <si>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</si>
  <si>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</si>
  <si>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</si>
  <si>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</si>
  <si>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</si>
  <si>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</si>
  <si>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</si>
  <si>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</si>
  <si>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</si>
  <si>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</si>
  <si>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</si>
  <si>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</si>
  <si>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</si>
  <si>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</si>
  <si>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</si>
  <si>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</si>
  <si>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</si>
  <si>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</si>
  <si>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</si>
  <si>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</si>
  <si>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</si>
  <si>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</si>
  <si>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</si>
  <si>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</si>
  <si>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</si>
  <si>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</si>
  <si>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</si>
  <si>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</si>
  <si>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</si>
  <si>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</si>
  <si>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</si>
  <si>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</si>
  <si>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</si>
  <si>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</si>
  <si>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</si>
  <si>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</si>
  <si>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</si>
  <si>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</si>
  <si>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</si>
  <si>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</si>
  <si>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</si>
  <si>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</si>
  <si>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</si>
  <si>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</si>
  <si>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</si>
  <si>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</si>
  <si>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</si>
  <si>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</si>
  <si>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</si>
  <si>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</si>
  <si>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</si>
  <si>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</si>
  <si>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</si>
  <si>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</si>
  <si>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</si>
  <si>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</si>
  <si>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</si>
  <si>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</si>
  <si>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</si>
  <si>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</si>
  <si>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</si>
  <si>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</si>
  <si>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</si>
  <si>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</si>
  <si>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</si>
  <si>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</si>
  <si>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</si>
  <si>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</si>
  <si>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</si>
  <si>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</si>
  <si>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</si>
  <si>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</si>
  <si>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</si>
  <si>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</si>
  <si>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</si>
  <si>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</si>
  <si>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</si>
  <si>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</si>
  <si>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</si>
  <si>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</si>
  <si>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</si>
  <si>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</si>
  <si>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</si>
  <si>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</si>
  <si>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</si>
  <si>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</si>
  <si>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</si>
  <si>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</si>
  <si>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</si>
  <si>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</si>
  <si>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</si>
  <si>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</si>
  <si>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</si>
  <si>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</si>
  <si>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</si>
  <si>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</si>
  <si>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</si>
  <si>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</si>
  <si>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</si>
  <si>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</si>
  <si>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</si>
  <si>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</si>
  <si>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</si>
  <si>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</si>
  <si>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</si>
  <si>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</si>
  <si>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</si>
  <si>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</si>
  <si>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</si>
  <si>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</si>
  <si>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</si>
  <si>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</si>
  <si>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</si>
  <si>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</si>
  <si>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</si>
  <si>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</si>
  <si>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</si>
  <si>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</si>
  <si>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</si>
  <si>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</si>
  <si>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</si>
  <si>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</si>
  <si>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</si>
  <si>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</si>
  <si>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</si>
  <si>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</si>
  <si>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</si>
  <si>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</si>
  <si>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</si>
  <si>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</si>
  <si>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</si>
  <si>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</si>
  <si>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</si>
  <si>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</si>
  <si>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</si>
  <si>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</si>
  <si>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</si>
  <si>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</si>
  <si>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</si>
  <si>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</si>
  <si>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</si>
  <si>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</si>
  <si>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</si>
  <si>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</si>
  <si>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</si>
  <si>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</si>
  <si>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</si>
  <si>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</si>
  <si>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</si>
  <si>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</si>
  <si>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</si>
  <si>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</si>
  <si>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</si>
  <si>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</si>
  <si>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</si>
  <si>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</si>
  <si>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</si>
  <si>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</si>
  <si>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</si>
  <si>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</si>
  <si>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</si>
  <si>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</si>
  <si>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</si>
  <si>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</si>
  <si>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</si>
  <si>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</si>
  <si>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</si>
  <si>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</si>
  <si>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</si>
  <si>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</si>
  <si>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</si>
  <si>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</si>
  <si>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</si>
  <si>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</si>
  <si>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</si>
  <si>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</si>
  <si>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</si>
  <si>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</si>
  <si>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</si>
  <si>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</si>
  <si>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</si>
  <si>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</si>
  <si>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</si>
  <si>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</si>
  <si>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</si>
  <si>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</si>
  <si>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</si>
  <si>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</si>
  <si>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</si>
  <si>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</si>
  <si>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</si>
  <si>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</si>
  <si>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</si>
  <si>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</si>
  <si>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</si>
  <si>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</si>
  <si>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</si>
  <si>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</si>
  <si>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</si>
  <si>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</si>
  <si>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</si>
  <si>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</si>
  <si>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</si>
  <si>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</si>
  <si>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</si>
  <si>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</si>
  <si>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</si>
  <si>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</si>
  <si>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</si>
  <si>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</si>
  <si>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</si>
  <si>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</si>
  <si>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</si>
  <si>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</si>
  <si>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</si>
  <si>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</si>
  <si>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</si>
  <si>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</si>
  <si>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</si>
  <si>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</si>
  <si>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</si>
  <si>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</si>
  <si>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</si>
  <si>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</si>
  <si>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</si>
  <si>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</si>
  <si>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</si>
  <si>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</si>
  <si>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</si>
  <si>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</si>
  <si>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</si>
  <si>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</si>
  <si>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</si>
  <si>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</si>
  <si>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</si>
  <si>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</si>
  <si>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</si>
  <si>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</si>
  <si>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</si>
  <si>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</si>
  <si>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</si>
  <si>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</si>
  <si>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</si>
  <si>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</si>
  <si>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</si>
  <si>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</si>
  <si>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</si>
  <si>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</si>
  <si>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</si>
  <si>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</si>
  <si>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</si>
  <si>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</si>
  <si>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</si>
  <si>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</si>
  <si>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</si>
  <si>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</si>
  <si>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</si>
  <si>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</si>
  <si>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</si>
  <si>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</si>
  <si>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</si>
  <si>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</si>
  <si>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</si>
  <si>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</si>
  <si>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</si>
  <si>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</si>
  <si>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</si>
  <si>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</si>
  <si>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</si>
  <si>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</si>
  <si>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</si>
  <si>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</si>
  <si>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</si>
  <si>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</si>
  <si>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</si>
  <si>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</si>
  <si>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</si>
  <si>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</si>
  <si>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</si>
  <si>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</si>
  <si>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</si>
  <si>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</si>
  <si>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</si>
  <si>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</si>
  <si>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</si>
  <si>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</si>
  <si>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</si>
  <si>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</si>
  <si>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</si>
  <si>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</si>
  <si>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</si>
  <si>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</si>
  <si>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</si>
  <si>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</si>
  <si>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</si>
  <si>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</si>
  <si>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</si>
  <si>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</si>
  <si>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</si>
  <si>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</si>
  <si>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</si>
  <si>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</si>
  <si>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</si>
  <si>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</si>
  <si>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</si>
  <si>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</si>
  <si>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</si>
  <si>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</si>
  <si>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</si>
  <si>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</si>
  <si>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</si>
  <si>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</si>
  <si>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</si>
  <si>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</si>
  <si>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</si>
  <si>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</si>
  <si>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</si>
  <si>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</si>
  <si>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</si>
  <si>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</si>
  <si>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</si>
  <si>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</si>
  <si>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</si>
  <si>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</si>
  <si>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</si>
  <si>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</si>
  <si>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</si>
  <si>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</si>
  <si>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</si>
  <si>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</si>
  <si>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</si>
  <si>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</si>
  <si>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</si>
  <si>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</si>
  <si>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</si>
  <si>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</si>
  <si>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</si>
  <si>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</si>
  <si>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</si>
  <si>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</si>
  <si>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</si>
  <si>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</si>
  <si>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</si>
  <si>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</si>
  <si>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</si>
  <si>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</si>
  <si>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</si>
  <si>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</si>
  <si>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</si>
  <si>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</si>
  <si>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</si>
  <si>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</si>
  <si>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</si>
  <si>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</si>
  <si>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</si>
  <si>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</si>
  <si>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</si>
  <si>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</si>
  <si>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</si>
  <si>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</si>
  <si>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</si>
  <si>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</si>
  <si>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</si>
  <si>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</si>
  <si>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</si>
  <si>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</si>
  <si>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</si>
  <si>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</si>
  <si>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</si>
  <si>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</si>
  <si>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</si>
  <si>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</si>
  <si>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</si>
  <si>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</si>
  <si>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</si>
  <si>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</si>
  <si>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</si>
  <si>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</si>
  <si>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</si>
  <si>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</si>
  <si>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</si>
  <si>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</si>
  <si>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</si>
  <si>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</si>
  <si>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</si>
  <si>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</si>
  <si>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</si>
  <si>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</si>
  <si>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</si>
  <si>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</si>
  <si>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</si>
  <si>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</si>
  <si>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</si>
  <si>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</si>
  <si>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</si>
  <si>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</si>
  <si>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</si>
  <si>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</si>
  <si>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</si>
  <si>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</si>
  <si>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</si>
  <si>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</si>
  <si>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</si>
  <si>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</si>
  <si>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</si>
  <si>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</si>
  <si>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</si>
  <si>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</si>
  <si>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</si>
  <si>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</si>
  <si>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</si>
  <si>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</si>
  <si>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</si>
  <si>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</si>
  <si>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</si>
  <si>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</si>
  <si>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</si>
  <si>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</si>
  <si>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</si>
  <si>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</si>
  <si>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</si>
  <si>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</si>
  <si>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</si>
  <si>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</si>
  <si>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</si>
  <si>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</si>
  <si>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</si>
  <si>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</si>
  <si>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</si>
  <si>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</si>
  <si>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</si>
  <si>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</si>
  <si>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</si>
  <si>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</si>
  <si>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</si>
  <si>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</si>
  <si>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</si>
  <si>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</si>
  <si>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</si>
  <si>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</si>
  <si>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</si>
  <si>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</si>
  <si>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</si>
  <si>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</si>
  <si>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</si>
  <si>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</si>
  <si>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</si>
  <si>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</si>
  <si>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</si>
  <si>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</si>
  <si>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</si>
  <si>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</si>
  <si>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</si>
  <si>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</si>
  <si>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</si>
  <si>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</si>
  <si>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</si>
  <si>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</si>
  <si>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</si>
  <si>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</si>
  <si>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</si>
  <si>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</si>
  <si>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</si>
  <si>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</si>
  <si>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</si>
  <si>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</si>
  <si>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</si>
  <si>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</si>
  <si>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</si>
  <si>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</si>
  <si>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</si>
  <si>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</si>
  <si>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</si>
  <si>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</si>
  <si>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</si>
  <si>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</si>
  <si>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</si>
  <si>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</si>
  <si>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</si>
  <si>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</si>
  <si>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</si>
  <si>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</si>
  <si>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</si>
  <si>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</si>
  <si>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</si>
  <si>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</si>
  <si>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</si>
  <si>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</si>
  <si>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</si>
  <si>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</si>
  <si>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</si>
  <si>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</si>
  <si>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</si>
  <si>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</si>
  <si>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</si>
  <si>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</si>
  <si>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</si>
  <si>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</si>
  <si>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</si>
  <si>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</si>
  <si>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</si>
  <si>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</si>
  <si>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</si>
  <si>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</si>
  <si>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</si>
  <si>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</si>
  <si>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</si>
  <si>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</si>
  <si>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</si>
  <si>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</si>
  <si>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</si>
  <si>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</si>
  <si>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</si>
  <si>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</si>
  <si>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</si>
  <si>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</si>
  <si>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</si>
  <si>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</si>
  <si>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</si>
  <si>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</si>
  <si>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</si>
  <si>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</si>
  <si>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</si>
  <si>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</si>
  <si>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</si>
  <si>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</si>
  <si>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</si>
  <si>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</si>
  <si>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</si>
  <si>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</si>
  <si>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</si>
  <si>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</si>
  <si>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</si>
  <si>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</si>
  <si>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</si>
  <si>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</si>
  <si>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</si>
  <si>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</si>
  <si>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</si>
  <si>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</si>
  <si>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</si>
  <si>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</si>
  <si>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</si>
  <si>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</si>
  <si>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</si>
  <si>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</si>
  <si>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</si>
  <si>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</si>
  <si>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</si>
  <si>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</si>
  <si>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</si>
  <si>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</si>
  <si>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</si>
  <si>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</si>
  <si>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</si>
  <si>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</si>
  <si>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</si>
  <si>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</si>
  <si>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</si>
  <si>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</si>
  <si>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</si>
  <si>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</si>
  <si>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</si>
  <si>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</si>
  <si>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</si>
  <si>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</si>
  <si>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</si>
  <si>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</si>
  <si>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</si>
  <si>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</si>
  <si>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</si>
  <si>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</si>
  <si>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</si>
  <si>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</si>
  <si>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</si>
  <si>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</si>
  <si>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</si>
  <si>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</si>
  <si>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</si>
  <si>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</si>
  <si>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</si>
  <si>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</si>
  <si>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</si>
  <si>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</si>
  <si>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</si>
  <si>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</si>
  <si>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</si>
  <si>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</si>
  <si>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</si>
  <si>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</si>
  <si>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</si>
  <si>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</si>
  <si>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</si>
  <si>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</si>
  <si>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</si>
  <si>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</si>
  <si>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</si>
  <si>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</si>
  <si>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</si>
  <si>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</si>
  <si>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</si>
  <si>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</si>
  <si>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</si>
  <si>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</si>
  <si>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</si>
  <si>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</si>
  <si>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</si>
  <si>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</si>
  <si>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</si>
  <si>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</si>
  <si>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</si>
  <si>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</si>
  <si>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</si>
  <si>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</si>
  <si>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</si>
  <si>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</si>
  <si>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</si>
  <si>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</si>
  <si>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</si>
  <si>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</si>
  <si>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</si>
  <si>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</si>
  <si>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</si>
  <si>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</si>
  <si>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</si>
  <si>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</si>
  <si>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</si>
  <si>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</si>
  <si>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</si>
  <si>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</si>
  <si>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</si>
  <si>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</si>
  <si>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</si>
  <si>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</si>
  <si>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</si>
  <si>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</si>
  <si>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</si>
  <si>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</si>
  <si>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</si>
  <si>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</si>
  <si>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</si>
  <si>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</si>
  <si>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</si>
  <si>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</si>
  <si>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</si>
  <si>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</si>
  <si>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</si>
  <si>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</si>
  <si>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</si>
  <si>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</si>
  <si>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</si>
  <si>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</si>
  <si>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</si>
  <si>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</si>
  <si>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</si>
  <si>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</si>
  <si>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</si>
  <si>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</si>
  <si>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</si>
  <si>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</si>
  <si>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</si>
  <si>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</si>
  <si>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</si>
  <si>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</si>
  <si>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</si>
  <si>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</si>
  <si>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</si>
  <si>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</si>
  <si>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</si>
  <si>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</si>
  <si>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</si>
  <si>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</si>
  <si>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</si>
  <si>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</si>
  <si>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</si>
  <si>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</si>
  <si>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</si>
  <si>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</si>
  <si>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</si>
  <si>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</si>
  <si>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</si>
  <si>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</si>
  <si>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</si>
  <si>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</si>
  <si>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</si>
  <si>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</si>
  <si>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</si>
  <si>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</si>
  <si>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</si>
  <si>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</si>
  <si>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</si>
  <si>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</si>
  <si>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</si>
  <si>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</si>
  <si>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</si>
  <si>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</si>
  <si>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</si>
  <si>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</si>
  <si>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</si>
  <si>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</si>
  <si>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</si>
  <si>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</si>
  <si>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</si>
  <si>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</si>
  <si>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</si>
  <si>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</si>
  <si>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</si>
  <si>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</si>
  <si>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</si>
  <si>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</si>
  <si>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</si>
  <si>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</si>
  <si>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</si>
  <si>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</si>
  <si>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</si>
  <si>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</si>
  <si>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</si>
  <si>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</si>
  <si>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</si>
  <si>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</si>
  <si>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</si>
  <si>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</si>
  <si>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</si>
  <si>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</si>
  <si>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</si>
  <si>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</si>
  <si>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</si>
  <si>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</si>
  <si>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</si>
  <si>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</si>
  <si>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</si>
  <si>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</si>
  <si>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</si>
  <si>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</si>
  <si>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</si>
  <si>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</si>
  <si>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</si>
  <si>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</si>
  <si>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</si>
  <si>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</si>
  <si>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</si>
  <si>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</si>
  <si>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</si>
  <si>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</si>
  <si>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</si>
  <si>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</si>
  <si>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</si>
  <si>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</si>
  <si>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</si>
  <si>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</si>
  <si>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</si>
  <si>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</si>
  <si>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</si>
  <si>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</si>
  <si>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</si>
  <si>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</si>
  <si>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</si>
  <si>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</si>
  <si>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</si>
  <si>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</si>
  <si>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</si>
  <si>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</si>
  <si>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</si>
  <si>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</si>
  <si>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</si>
  <si>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</si>
  <si>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</si>
  <si>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</si>
  <si>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</si>
  <si>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</si>
  <si>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</si>
  <si>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</si>
  <si>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</si>
  <si>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</si>
  <si>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</si>
  <si>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</si>
  <si>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</si>
  <si>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</si>
  <si>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</si>
  <si>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</si>
  <si>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</si>
  <si>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</si>
  <si>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</si>
  <si>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</si>
  <si>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</si>
  <si>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</si>
  <si>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</si>
  <si>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</si>
  <si>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</si>
  <si>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</si>
  <si>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</si>
  <si>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</si>
  <si>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</si>
  <si>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</si>
  <si>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</si>
  <si>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</si>
  <si>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</si>
  <si>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</si>
  <si>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</si>
  <si>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</si>
  <si>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</si>
  <si>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</si>
  <si>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</si>
  <si>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</si>
  <si>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</si>
  <si>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</si>
  <si>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</si>
  <si>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</si>
  <si>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</si>
  <si>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</si>
  <si>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</si>
  <si>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</si>
  <si>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</si>
  <si>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</si>
  <si>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</si>
  <si>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</si>
  <si>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</si>
  <si>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</si>
  <si>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</si>
  <si>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</si>
  <si>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</si>
  <si>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</si>
  <si>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</si>
  <si>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</si>
  <si>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</si>
  <si>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</si>
  <si>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</si>
  <si>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</si>
  <si>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</si>
  <si>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</si>
  <si>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</si>
  <si>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</si>
  <si>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</si>
  <si>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</si>
  <si>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</si>
  <si>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</si>
  <si>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</si>
  <si>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</si>
  <si>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</si>
  <si>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</si>
  <si>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</si>
  <si>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</si>
  <si>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</si>
  <si>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</si>
  <si>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</si>
  <si>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</si>
  <si>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</si>
  <si>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</si>
  <si>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</si>
  <si>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</si>
  <si>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</si>
  <si>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</si>
  <si>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</si>
  <si>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</si>
  <si>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</si>
  <si>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</si>
  <si>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</si>
  <si>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</si>
  <si>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</si>
  <si>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</si>
  <si>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</si>
  <si>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</si>
  <si>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</si>
  <si>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</si>
  <si>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</si>
  <si>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</si>
  <si>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</si>
  <si>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</si>
  <si>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</si>
  <si>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</si>
  <si>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</si>
  <si>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</si>
  <si>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</si>
  <si>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</si>
  <si>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</si>
  <si>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</si>
  <si>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</si>
  <si>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</si>
  <si>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</si>
  <si>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</si>
  <si>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</si>
  <si>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</si>
  <si>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</si>
  <si>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</si>
  <si>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</si>
  <si>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</si>
  <si>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</si>
  <si>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</si>
  <si>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</si>
  <si>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</si>
  <si>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</si>
  <si>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</si>
  <si>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</si>
  <si>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</si>
  <si>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</si>
  <si>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</si>
  <si>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</si>
  <si>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</si>
  <si>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</si>
  <si>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</si>
  <si>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</si>
  <si>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</si>
  <si>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</si>
  <si>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</si>
  <si>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</si>
  <si>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</si>
  <si>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</si>
  <si>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</si>
  <si>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</si>
  <si>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</si>
  <si>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</si>
  <si>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</si>
  <si>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</si>
  <si>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</si>
  <si>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</si>
  <si>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</si>
  <si>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</si>
  <si>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</si>
  <si>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</si>
  <si>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</si>
  <si>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</si>
  <si>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</si>
  <si>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</si>
  <si>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</si>
  <si>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</si>
  <si>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</si>
  <si>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</si>
  <si>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</si>
  <si>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</si>
  <si>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</si>
  <si>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</si>
  <si>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</si>
  <si>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</si>
  <si>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</si>
  <si>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</si>
  <si>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</si>
  <si>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</si>
  <si>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</si>
  <si>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</si>
  <si>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</si>
  <si>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</si>
  <si>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</si>
  <si>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</si>
  <si>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</si>
  <si>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</si>
  <si>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</si>
  <si>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</si>
  <si>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</si>
  <si>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</si>
  <si>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</si>
  <si>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</si>
  <si>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</si>
  <si>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</si>
  <si>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</si>
  <si>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</si>
  <si>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</si>
  <si>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</si>
  <si>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</si>
  <si>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</si>
  <si>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</si>
  <si>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</si>
  <si>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</si>
  <si>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</si>
  <si>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</si>
  <si>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</si>
  <si>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</si>
  <si>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</si>
  <si>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</si>
  <si>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</si>
  <si>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</si>
  <si>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</si>
  <si>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</si>
  <si>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</si>
  <si>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</si>
  <si>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</si>
  <si>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</si>
  <si>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</si>
  <si>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</si>
  <si>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</si>
  <si>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</si>
  <si>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</si>
  <si>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</si>
  <si>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</si>
  <si>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</si>
  <si>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</si>
  <si>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</si>
  <si>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</si>
  <si>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</si>
  <si>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</si>
  <si>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</si>
  <si>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</si>
  <si>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</si>
  <si>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</si>
  <si>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</si>
  <si>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</si>
  <si>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</si>
  <si>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</si>
  <si>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</si>
  <si>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</si>
  <si>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</si>
  <si>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</si>
  <si>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</si>
  <si>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</si>
  <si>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</si>
  <si>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</si>
  <si>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</si>
  <si>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</si>
  <si>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</si>
  <si>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</si>
  <si>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</si>
  <si>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</si>
  <si>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</si>
  <si>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</si>
  <si>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</si>
  <si>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</si>
  <si>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</si>
  <si>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</si>
  <si>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</si>
  <si>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</si>
  <si>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</si>
  <si>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</si>
  <si>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</si>
  <si>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</si>
  <si>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</si>
  <si>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</si>
  <si>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</si>
  <si>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</si>
  <si>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</si>
  <si>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</si>
  <si>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</si>
  <si>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</si>
  <si>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</si>
  <si>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</si>
  <si>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</si>
  <si>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</si>
  <si>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</si>
  <si>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</si>
  <si>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</si>
  <si>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</si>
  <si>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</si>
  <si>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</si>
  <si>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</si>
  <si>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</si>
  <si>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</si>
  <si>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</si>
  <si>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</si>
  <si>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</si>
  <si>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</si>
  <si>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</si>
  <si>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</si>
  <si>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</si>
  <si>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</si>
  <si>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</si>
  <si>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</si>
  <si>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</si>
  <si>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</si>
  <si>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</si>
  <si>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</si>
  <si>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</si>
  <si>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</si>
  <si>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</si>
  <si>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</si>
  <si>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</si>
  <si>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</si>
  <si>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</si>
  <si>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</si>
  <si>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</si>
  <si>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</si>
  <si>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</si>
  <si>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</si>
  <si>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</si>
  <si>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</si>
  <si>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</si>
  <si>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</si>
  <si>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</si>
  <si>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</si>
  <si>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</si>
  <si>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</si>
  <si>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</si>
  <si>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</si>
  <si>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</si>
  <si>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</si>
  <si>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</si>
  <si>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</si>
  <si>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</si>
  <si>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</si>
  <si>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</si>
  <si>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</si>
  <si>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</si>
  <si>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</si>
  <si>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</si>
  <si>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</si>
  <si>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</si>
  <si>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</si>
  <si>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</si>
  <si>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</si>
  <si>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</si>
  <si>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</si>
  <si>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</si>
  <si>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</si>
  <si>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</si>
  <si>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</si>
  <si>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</si>
  <si>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</si>
  <si>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</si>
  <si>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</si>
  <si>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</si>
  <si>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</si>
  <si>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</si>
  <si>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</si>
  <si>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</si>
  <si>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</si>
  <si>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</si>
  <si>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</si>
  <si>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</si>
  <si>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</si>
  <si>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</si>
  <si>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</si>
  <si>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</si>
  <si>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</si>
  <si>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</si>
  <si>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</si>
  <si>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</si>
  <si>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</si>
  <si>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</si>
  <si>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</si>
  <si>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</si>
  <si>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</si>
  <si>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</si>
  <si>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</si>
  <si>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</si>
  <si>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</si>
  <si>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</si>
  <si>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</si>
  <si>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</si>
  <si>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</si>
  <si>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</si>
  <si>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</si>
  <si>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</si>
  <si>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</si>
  <si>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</si>
  <si>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</si>
  <si>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</si>
  <si>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</si>
  <si>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</si>
  <si>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</si>
  <si>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</si>
  <si>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</si>
  <si>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</si>
  <si>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</si>
  <si>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</si>
  <si>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</si>
  <si>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</si>
  <si>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</si>
  <si>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</si>
  <si>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</si>
  <si>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</si>
  <si>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</si>
  <si>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</si>
  <si>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</si>
  <si>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</si>
  <si>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</si>
  <si>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</si>
  <si>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</si>
  <si>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</si>
  <si>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</si>
  <si>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</si>
  <si>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</si>
  <si>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</si>
  <si>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</si>
  <si>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</si>
  <si>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</si>
  <si>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</si>
  <si>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</si>
  <si>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</si>
  <si>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</si>
  <si>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</si>
  <si>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</si>
  <si>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</si>
  <si>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</si>
  <si>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</si>
  <si>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</si>
  <si>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</si>
  <si>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</si>
  <si>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</si>
  <si>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</si>
  <si>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</si>
  <si>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</si>
  <si>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</si>
  <si>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</si>
  <si>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</si>
  <si>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</si>
  <si>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</si>
  <si>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</si>
  <si>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</si>
  <si>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</si>
  <si>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</si>
  <si>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</si>
  <si>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</si>
  <si>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</si>
  <si>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</si>
  <si>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</si>
  <si>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</si>
  <si>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</si>
  <si>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</si>
  <si>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</si>
  <si>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</si>
  <si>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</si>
  <si>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</si>
  <si>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</si>
  <si>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</si>
  <si>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</si>
  <si>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</si>
  <si>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</si>
  <si>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</si>
  <si>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</si>
  <si>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</si>
  <si>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</si>
  <si>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</si>
  <si>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</si>
  <si>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</si>
  <si>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</si>
  <si>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</si>
  <si>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</si>
  <si>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</si>
  <si>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</si>
  <si>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</si>
  <si>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</si>
  <si>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</si>
  <si>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</si>
  <si>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</si>
  <si>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</si>
  <si>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</si>
  <si>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</si>
  <si>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</si>
  <si>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</si>
  <si>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</si>
  <si>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</si>
  <si>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</si>
  <si>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</si>
  <si>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</si>
  <si>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</si>
  <si>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</si>
  <si>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</si>
  <si>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</si>
  <si>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</si>
  <si>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</si>
  <si>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</si>
  <si>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</si>
  <si>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</si>
  <si>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</si>
  <si>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</si>
  <si>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</si>
  <si>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</si>
  <si>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</si>
  <si>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</si>
  <si>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</si>
  <si>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</si>
  <si>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</si>
  <si>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</si>
  <si>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</si>
  <si>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</si>
  <si>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</si>
  <si>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</si>
  <si>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</si>
  <si>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</si>
  <si>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</si>
  <si>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</si>
  <si>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</si>
  <si>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</si>
  <si>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</si>
  <si>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</si>
  <si>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</si>
  <si>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</si>
  <si>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</si>
  <si>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</si>
  <si>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</si>
  <si>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</si>
  <si>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</si>
  <si>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</si>
  <si>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</si>
  <si>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</si>
  <si>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</si>
  <si>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</si>
  <si>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</si>
  <si>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</si>
  <si>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</si>
  <si>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</si>
  <si>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</si>
  <si>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</si>
  <si>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</si>
  <si>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</si>
  <si>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</si>
  <si>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</si>
  <si>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</si>
  <si>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</si>
  <si>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</si>
  <si>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</si>
  <si>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</si>
  <si>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</si>
  <si>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</si>
  <si>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</si>
  <si>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</si>
  <si>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</si>
  <si>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</si>
  <si>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</si>
  <si>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</si>
  <si>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</si>
  <si>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</si>
  <si>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</si>
  <si>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</si>
  <si>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</si>
  <si>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</si>
  <si>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</si>
  <si>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</si>
  <si>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</si>
  <si>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</si>
  <si>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</si>
  <si>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</si>
  <si>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</si>
  <si>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</si>
  <si>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</si>
  <si>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</si>
  <si>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</si>
  <si>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</si>
  <si>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</si>
  <si>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</si>
  <si>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</si>
  <si>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</si>
  <si>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</si>
  <si>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</si>
  <si>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</si>
  <si>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</si>
  <si>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</si>
  <si>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</si>
  <si>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</si>
  <si>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</si>
  <si>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</si>
  <si>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</si>
  <si>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</si>
  <si>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</si>
  <si>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</si>
  <si>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</si>
  <si>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</si>
  <si>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</si>
  <si>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</si>
  <si>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</si>
  <si>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</si>
  <si>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</si>
  <si>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</si>
  <si>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</si>
  <si>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</si>
  <si>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</si>
  <si>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</si>
  <si>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</si>
  <si>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</si>
  <si>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</si>
  <si>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</si>
  <si>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</si>
  <si>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</si>
  <si>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</si>
  <si>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</si>
  <si>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</si>
  <si>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</si>
  <si>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</si>
  <si>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</si>
  <si>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</si>
  <si>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</si>
  <si>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</si>
  <si>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</si>
  <si>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</si>
  <si>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</si>
  <si>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</si>
  <si>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</si>
  <si>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</si>
  <si>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</si>
  <si>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</si>
  <si>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</si>
  <si>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</si>
  <si>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</si>
  <si>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</si>
  <si>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</si>
  <si>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</si>
  <si>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</si>
  <si>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</si>
  <si>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</si>
  <si>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</si>
  <si>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</si>
  <si>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</si>
  <si>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</si>
  <si>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</si>
  <si>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</si>
  <si>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</si>
  <si>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</si>
  <si>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</si>
  <si>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</si>
  <si>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</si>
  <si>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</si>
  <si>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</si>
  <si>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</si>
  <si>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</si>
  <si>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</si>
  <si>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</si>
  <si>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</si>
  <si>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</si>
  <si>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</si>
  <si>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</si>
  <si>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</si>
  <si>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</si>
  <si>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</si>
  <si>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</si>
  <si>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</si>
  <si>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</si>
  <si>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</si>
  <si>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</si>
  <si>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</si>
  <si>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</si>
  <si>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</si>
  <si>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</si>
  <si>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</si>
  <si>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</si>
  <si>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</si>
  <si>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</si>
  <si>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</si>
  <si>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</si>
  <si>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</si>
  <si>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</si>
  <si>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</si>
  <si>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</si>
  <si>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</si>
  <si>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</si>
  <si>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</si>
  <si>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</si>
  <si>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</si>
  <si>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</si>
  <si>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</si>
  <si>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</si>
  <si>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</si>
  <si>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</si>
  <si>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</si>
  <si>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</si>
  <si>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</si>
  <si>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</si>
  <si>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</si>
  <si>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</si>
  <si>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</si>
  <si>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</si>
  <si>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</si>
  <si>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</si>
  <si>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</si>
  <si>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</si>
  <si>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</si>
  <si>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</si>
  <si>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</si>
  <si>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</si>
  <si>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</si>
  <si>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</si>
  <si>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</si>
  <si>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</si>
  <si>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</si>
  <si>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</si>
  <si>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</si>
  <si>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</si>
  <si>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</si>
  <si>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</si>
  <si>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</si>
  <si>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</si>
  <si>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</si>
  <si>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</si>
  <si>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</si>
  <si>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</si>
  <si>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</si>
  <si>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</si>
  <si>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</si>
  <si>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</si>
  <si>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</si>
  <si>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</si>
  <si>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</si>
  <si>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</si>
  <si>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</si>
  <si>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</si>
  <si>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</si>
  <si>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</si>
  <si>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</si>
  <si>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</si>
  <si>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</si>
  <si>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</si>
  <si>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</si>
  <si>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</si>
  <si>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</si>
  <si>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</si>
  <si>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</si>
  <si>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</si>
  <si>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</si>
  <si>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</si>
  <si>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</si>
  <si>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</si>
  <si>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</si>
  <si>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</si>
  <si>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</si>
  <si>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</si>
  <si>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</si>
  <si>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</si>
  <si>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</si>
  <si>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</si>
  <si>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</si>
  <si>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</si>
  <si>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</si>
  <si>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</si>
  <si>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</si>
  <si>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</si>
  <si>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</si>
  <si>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</si>
  <si>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</si>
  <si>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</si>
  <si>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</si>
  <si>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</si>
  <si>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</si>
  <si>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</si>
  <si>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</si>
  <si>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</si>
  <si>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</si>
  <si>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</si>
  <si>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</si>
  <si>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</si>
  <si>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</si>
  <si>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</si>
  <si>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</si>
  <si>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</si>
  <si>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</si>
  <si>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</si>
  <si>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</si>
  <si>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</si>
  <si>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</si>
  <si>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</si>
  <si>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</si>
  <si>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</si>
  <si>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</si>
  <si>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</si>
  <si>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</si>
  <si>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</si>
  <si>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</si>
  <si>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</si>
  <si>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</si>
  <si>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</si>
  <si>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</si>
  <si>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</si>
  <si>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</si>
  <si>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</si>
  <si>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</si>
  <si>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</si>
  <si>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</si>
  <si>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</si>
  <si>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</si>
  <si>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</si>
  <si>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</si>
  <si>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</si>
  <si>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</si>
  <si>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</si>
  <si>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</si>
  <si>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</si>
  <si>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</si>
  <si>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</si>
  <si>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</si>
  <si>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</si>
  <si>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</si>
  <si>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</si>
  <si>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</si>
  <si>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</si>
  <si>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</si>
  <si>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</si>
  <si>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</si>
  <si>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</si>
  <si>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</si>
  <si>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</si>
  <si>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</si>
  <si>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</si>
  <si>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</si>
  <si>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</si>
  <si>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</si>
  <si>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</si>
  <si>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</si>
  <si>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</si>
  <si>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</si>
  <si>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</si>
  <si>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</si>
  <si>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</si>
  <si>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</si>
  <si>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</si>
  <si>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</si>
  <si>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</si>
  <si>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</si>
  <si>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</si>
  <si>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</si>
  <si>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</si>
  <si>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</si>
  <si>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</si>
  <si>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</si>
  <si>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</si>
  <si>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</si>
  <si>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</si>
  <si>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</si>
  <si>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</si>
  <si>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</si>
  <si>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</si>
  <si>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</si>
  <si>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</si>
  <si>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</si>
  <si>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</si>
  <si>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</si>
  <si>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</si>
  <si>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</si>
  <si>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</si>
  <si>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</si>
  <si>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</si>
  <si>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</si>
  <si>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</si>
  <si>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</si>
  <si>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</si>
  <si>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</si>
  <si>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</si>
  <si>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</si>
  <si>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</si>
  <si>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</si>
  <si>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</si>
  <si>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</si>
  <si>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</si>
  <si>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</si>
  <si>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</si>
  <si>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</si>
  <si>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</si>
  <si>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</si>
  <si>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</si>
  <si>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</si>
  <si>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</si>
  <si>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</si>
  <si>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</si>
  <si>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</si>
  <si>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</si>
  <si>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</si>
  <si>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</si>
  <si>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</si>
  <si>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</si>
  <si>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</si>
  <si>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</si>
  <si>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</si>
  <si>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</si>
  <si>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</si>
  <si>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</si>
  <si>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</si>
  <si>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</si>
  <si>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</si>
  <si>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</si>
  <si>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</si>
  <si>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</si>
  <si>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</si>
  <si>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</si>
  <si>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</si>
  <si>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</si>
  <si>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</si>
  <si>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</si>
  <si>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</si>
  <si>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</si>
  <si>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</si>
  <si>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</si>
  <si>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</si>
  <si>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</si>
  <si>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</si>
  <si>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</si>
  <si>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</si>
  <si>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</si>
  <si>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</si>
  <si>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</si>
  <si>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</si>
  <si>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</si>
  <si>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</si>
  <si>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</si>
  <si>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</si>
  <si>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</si>
  <si>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</si>
  <si>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</si>
  <si>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</si>
  <si>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</si>
  <si>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</si>
  <si>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</si>
  <si>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</si>
  <si>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</si>
  <si>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</si>
  <si>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</si>
  <si>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</si>
  <si>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</si>
  <si>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</si>
  <si>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</si>
  <si>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</si>
  <si>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</si>
  <si>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</si>
  <si>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</si>
  <si>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</si>
  <si>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</si>
  <si>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</si>
  <si>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</si>
  <si>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</si>
  <si>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</si>
  <si>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</si>
  <si>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</si>
  <si>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</si>
  <si>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</si>
  <si>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</si>
  <si>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</si>
  <si>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</si>
  <si>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</si>
  <si>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</si>
  <si>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</si>
  <si>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</si>
  <si>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</si>
  <si>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</si>
  <si>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</si>
  <si>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</si>
  <si>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</si>
  <si>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</si>
  <si>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</si>
  <si>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</si>
  <si>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</si>
  <si>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</si>
  <si>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</si>
  <si>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</si>
  <si>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</si>
  <si>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</si>
  <si>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</si>
  <si>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</si>
  <si>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</si>
  <si>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</si>
  <si>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</si>
  <si>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</si>
  <si>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</si>
  <si>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</si>
  <si>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</si>
  <si>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</si>
  <si>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</si>
  <si>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</si>
  <si>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</si>
  <si>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</si>
  <si>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</si>
  <si>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</si>
  <si>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</si>
  <si>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</si>
  <si>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</si>
  <si>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</si>
  <si>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</si>
  <si>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</si>
  <si>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</si>
  <si>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</si>
  <si>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</si>
  <si>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</si>
  <si>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</si>
  <si>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</si>
  <si>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</si>
  <si>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</si>
  <si>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</si>
  <si>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</si>
  <si>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</si>
  <si>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</si>
  <si>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</si>
  <si>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</si>
  <si>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</si>
  <si>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</si>
  <si>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</si>
  <si>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</si>
  <si>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</si>
  <si>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</si>
  <si>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</si>
  <si>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</si>
  <si>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</si>
  <si>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</si>
  <si>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</si>
  <si>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</si>
  <si>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</si>
  <si>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</si>
  <si>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</si>
  <si>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</si>
  <si>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</si>
  <si>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</si>
  <si>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</si>
  <si>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</si>
  <si>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</si>
  <si>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</si>
  <si>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</si>
  <si>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</si>
  <si>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</si>
  <si>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</si>
  <si>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</si>
  <si>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</si>
  <si>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</si>
  <si>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</si>
  <si>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</si>
  <si>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</si>
  <si>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</si>
  <si>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</si>
  <si>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</si>
  <si>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</si>
  <si>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</si>
  <si>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</si>
  <si>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</si>
  <si>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</si>
  <si>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</si>
  <si>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</si>
  <si>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</si>
  <si>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</si>
  <si>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</si>
  <si>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</si>
  <si>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</si>
  <si>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</si>
  <si>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</si>
  <si>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</si>
  <si>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</si>
  <si>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</si>
  <si>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</si>
  <si>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</si>
  <si>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</si>
  <si>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</si>
  <si>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</si>
  <si>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</si>
  <si>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</si>
  <si>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</si>
  <si>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</si>
  <si>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</si>
  <si>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</si>
  <si>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</si>
  <si>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</si>
  <si>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</si>
  <si>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</si>
  <si>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</si>
  <si>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</si>
  <si>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</si>
  <si>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</si>
  <si>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</si>
  <si>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</si>
  <si>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</si>
  <si>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</si>
  <si>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</si>
  <si>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</si>
  <si>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</si>
  <si>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</si>
  <si>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</si>
  <si>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</si>
  <si>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</si>
  <si>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</si>
  <si>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</si>
  <si>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</si>
  <si>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</si>
  <si>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</si>
  <si>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</si>
  <si>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</si>
  <si>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</si>
  <si>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</si>
  <si>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</si>
  <si>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</si>
  <si>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</si>
  <si>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</si>
  <si>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</si>
  <si>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</si>
  <si>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</si>
  <si>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</si>
  <si>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</si>
  <si>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</si>
  <si>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</si>
  <si>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</si>
  <si>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</si>
  <si>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</si>
  <si>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</si>
  <si>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</si>
  <si>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</si>
  <si>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</si>
  <si>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</si>
  <si>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</si>
  <si>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</si>
  <si>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</si>
  <si>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</si>
  <si>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</si>
  <si>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</si>
  <si>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</si>
  <si>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</si>
  <si>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</si>
  <si>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</si>
  <si>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</si>
  <si>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</si>
  <si>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</si>
  <si>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</si>
  <si>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</si>
  <si>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</si>
  <si>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</si>
  <si>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</si>
  <si>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</si>
  <si>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</si>
  <si>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</si>
  <si>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</si>
  <si>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</si>
  <si>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</si>
  <si>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</si>
  <si>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</si>
  <si>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</si>
  <si>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</si>
  <si>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</si>
  <si>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</si>
  <si>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</si>
  <si>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</si>
  <si>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</si>
  <si>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</si>
  <si>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</si>
  <si>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</si>
  <si>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</si>
  <si>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</si>
  <si>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</si>
  <si>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</si>
  <si>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</si>
  <si>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</si>
  <si>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</si>
  <si>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</si>
  <si>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</si>
  <si>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</si>
  <si>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</si>
  <si>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</si>
  <si>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</si>
  <si>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</si>
  <si>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</si>
  <si>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</si>
  <si>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</si>
  <si>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</si>
  <si>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</si>
  <si>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</si>
  <si>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</si>
  <si>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</si>
  <si>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</si>
  <si>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</si>
  <si>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</si>
  <si>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</si>
  <si>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</si>
  <si>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</si>
  <si>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</si>
  <si>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</si>
  <si>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</si>
  <si>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</si>
  <si>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</si>
  <si>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</si>
  <si>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</si>
  <si>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</si>
  <si>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</si>
  <si>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</si>
  <si>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</si>
  <si>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</si>
  <si>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</si>
  <si>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</si>
  <si>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</si>
  <si>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</si>
  <si>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</si>
  <si>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</si>
  <si>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</si>
  <si>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</si>
  <si>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</si>
  <si>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</si>
  <si>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</si>
  <si>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</si>
  <si>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</si>
  <si>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</si>
  <si>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</si>
  <si>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</si>
  <si>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</si>
  <si>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</si>
  <si>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</si>
  <si>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</si>
  <si>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</si>
  <si>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</si>
  <si>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</si>
  <si>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</si>
  <si>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</si>
  <si>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</si>
  <si>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</si>
  <si>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</si>
  <si>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</si>
  <si>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</si>
  <si>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</si>
  <si>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</si>
  <si>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</si>
  <si>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</si>
  <si>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</si>
  <si>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</si>
  <si>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</si>
  <si>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</si>
  <si>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</si>
  <si>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</si>
  <si>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</si>
  <si>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</si>
  <si>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</si>
  <si>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</si>
  <si>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</si>
  <si>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</si>
  <si>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</si>
  <si>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</si>
  <si>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</si>
  <si>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</si>
  <si>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</si>
  <si>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</si>
  <si>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</si>
  <si>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</si>
  <si>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</si>
  <si>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</si>
  <si>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</si>
  <si>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</si>
  <si>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</si>
  <si>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</si>
  <si>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</si>
  <si>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</si>
  <si>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</si>
  <si>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</si>
  <si>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</si>
  <si>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</si>
  <si>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</si>
  <si>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</si>
  <si>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</si>
  <si>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</si>
  <si>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</si>
  <si>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</si>
  <si>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</si>
  <si>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</si>
  <si>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</si>
  <si>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</si>
  <si>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</si>
  <si>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</si>
  <si>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</si>
  <si>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</si>
  <si>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</si>
  <si>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</si>
  <si>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</si>
  <si>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</si>
  <si>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</si>
  <si>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</si>
  <si>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</si>
  <si>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</si>
  <si>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</si>
  <si>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</si>
  <si>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</si>
  <si>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</si>
  <si>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</si>
  <si>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</si>
  <si>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</si>
  <si>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</si>
  <si>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</si>
  <si>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</si>
  <si>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</si>
  <si>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</si>
  <si>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</si>
  <si>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</si>
  <si>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</si>
  <si>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</si>
  <si>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</si>
  <si>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</si>
  <si>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</si>
  <si>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</si>
  <si>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</si>
  <si>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</si>
  <si>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</si>
  <si>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</si>
  <si>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</si>
  <si>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</si>
  <si>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</si>
  <si>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</si>
  <si>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</si>
  <si>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</si>
  <si>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</si>
  <si>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</si>
  <si>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</si>
  <si>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</si>
  <si>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</si>
  <si>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</si>
  <si>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</si>
  <si>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</si>
  <si>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</si>
  <si>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</si>
  <si>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</si>
  <si>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</si>
  <si>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</si>
  <si>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</si>
  <si>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</si>
  <si>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</si>
  <si>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</si>
  <si>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</si>
  <si>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</si>
  <si>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</si>
  <si>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</si>
  <si>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</si>
  <si>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</si>
  <si>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</si>
  <si>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</si>
  <si>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</si>
  <si>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</si>
  <si>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</si>
  <si>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</si>
  <si>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</si>
  <si>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</si>
  <si>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</si>
  <si>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</si>
  <si>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</si>
  <si>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</si>
  <si>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</si>
  <si>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</si>
  <si>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</si>
  <si>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</si>
  <si>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</si>
  <si>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</si>
  <si>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</si>
  <si>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</si>
  <si>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</si>
  <si>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</si>
  <si>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</si>
  <si>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</si>
  <si>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</si>
  <si>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</si>
  <si>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</si>
  <si>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</si>
  <si>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</si>
  <si>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</si>
  <si>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</si>
  <si>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</si>
  <si>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</si>
  <si>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</si>
  <si>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</si>
  <si>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</si>
  <si>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</si>
  <si>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</si>
  <si>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</si>
  <si>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</si>
  <si>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</si>
  <si>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</si>
  <si>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</si>
  <si>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</si>
  <si>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</si>
  <si>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</si>
  <si>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</si>
  <si>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</si>
  <si>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</si>
  <si>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</si>
  <si>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</si>
  <si>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</si>
  <si>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</si>
  <si>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</si>
  <si>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</si>
  <si>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</si>
  <si>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</si>
  <si>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</si>
  <si>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</si>
  <si>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</si>
  <si>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</si>
  <si>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</si>
  <si>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</si>
  <si>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</si>
  <si>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</si>
  <si>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</si>
  <si>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</si>
  <si>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</si>
  <si>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</si>
  <si>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</si>
  <si>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</si>
  <si>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</si>
  <si>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</si>
  <si>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</si>
  <si>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</si>
  <si>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</si>
  <si>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</si>
  <si>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</si>
  <si>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</si>
  <si>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</si>
  <si>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</si>
  <si>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</si>
  <si>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</si>
  <si>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</si>
  <si>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</si>
  <si>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</si>
  <si>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</si>
  <si>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</si>
  <si>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</si>
  <si>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</si>
  <si>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</si>
  <si>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</si>
  <si>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</si>
  <si>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</si>
  <si>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</si>
  <si>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</si>
  <si>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</si>
  <si>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</si>
  <si>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</si>
  <si>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</si>
  <si>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</si>
  <si>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</si>
  <si>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</si>
  <si>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</si>
  <si>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</si>
  <si>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</si>
  <si>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</si>
  <si>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</si>
  <si>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</si>
  <si>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</si>
  <si>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</si>
  <si>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</si>
  <si>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</si>
  <si>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</si>
  <si>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</si>
  <si>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</si>
  <si>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</si>
  <si>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</si>
  <si>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</si>
  <si>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</si>
  <si>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</si>
  <si>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</si>
  <si>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</si>
  <si>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</si>
  <si>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</si>
  <si>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</si>
  <si>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</si>
  <si>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</si>
  <si>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</si>
  <si>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</si>
  <si>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</si>
  <si>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</si>
  <si>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</si>
  <si>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</si>
  <si>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</si>
  <si>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</si>
  <si>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</si>
  <si>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</si>
  <si>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</si>
  <si>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</si>
  <si>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</si>
  <si>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</si>
  <si>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</si>
  <si>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</si>
  <si>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</si>
  <si>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</si>
  <si>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</si>
  <si>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</si>
  <si>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</si>
  <si>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</si>
  <si>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</si>
  <si>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</si>
  <si>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</si>
  <si>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</si>
  <si>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</si>
  <si>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</si>
  <si>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</si>
  <si>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</si>
  <si>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</si>
  <si>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</si>
  <si>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</si>
  <si>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</si>
  <si>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</si>
  <si>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</si>
  <si>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</si>
  <si>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</si>
  <si>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</si>
  <si>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</si>
  <si>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</si>
  <si>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</si>
  <si>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</si>
  <si>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</si>
  <si>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</si>
  <si>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</si>
  <si>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</si>
  <si>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</si>
  <si>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</si>
  <si>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</si>
  <si>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</si>
  <si>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</si>
  <si>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</si>
  <si>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</si>
  <si>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</si>
  <si>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</si>
  <si>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</si>
  <si>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</si>
  <si>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</si>
  <si>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</si>
  <si>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</si>
  <si>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</si>
  <si>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</si>
  <si>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</si>
  <si>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</si>
  <si>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</si>
  <si>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</si>
  <si>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</si>
  <si>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</si>
  <si>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</si>
  <si>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</si>
  <si>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</si>
  <si>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</si>
  <si>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</si>
  <si>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</si>
  <si>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</si>
  <si>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</si>
  <si>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</si>
  <si>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</si>
  <si>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</si>
  <si>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</si>
  <si>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</si>
  <si>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</si>
  <si>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</si>
  <si>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</si>
  <si>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</si>
  <si>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</si>
  <si>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</si>
  <si>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</si>
  <si>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</si>
  <si>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</si>
  <si>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</si>
  <si>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</si>
  <si>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</si>
  <si>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</si>
  <si>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</si>
  <si>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</si>
  <si>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</si>
  <si>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</si>
  <si>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</si>
  <si>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</si>
  <si>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</si>
  <si>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</si>
  <si>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</si>
  <si>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</si>
  <si>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</si>
  <si>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</si>
  <si>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</si>
  <si>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</si>
  <si>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</si>
  <si>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</si>
  <si>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</si>
  <si>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</si>
  <si>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</si>
  <si>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</si>
  <si>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</si>
  <si>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</si>
  <si>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</si>
  <si>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</si>
  <si>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</si>
  <si>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</si>
  <si>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</si>
  <si>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</si>
  <si>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</si>
  <si>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</si>
  <si>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</si>
  <si>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</si>
  <si>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</si>
  <si>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</si>
  <si>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</si>
  <si>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</si>
  <si>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</si>
  <si>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</si>
  <si>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</si>
  <si>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</si>
  <si>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</si>
  <si>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</si>
  <si>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</si>
  <si>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</si>
  <si>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</si>
  <si>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</si>
  <si>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</si>
  <si>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</si>
  <si>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</si>
  <si>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</si>
  <si>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</si>
  <si>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</si>
  <si>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</si>
  <si>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</si>
  <si>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</si>
  <si>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</si>
  <si>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</si>
  <si>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</si>
  <si>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</si>
  <si>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</si>
  <si>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</si>
  <si>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</si>
  <si>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</si>
  <si>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</si>
  <si>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</si>
  <si>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</si>
  <si>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</si>
  <si>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</si>
  <si>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</si>
  <si>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</si>
  <si>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</si>
  <si>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</si>
  <si>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</si>
  <si>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</si>
  <si>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</si>
  <si>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</si>
  <si>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</si>
  <si>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</si>
  <si>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</si>
  <si>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</si>
  <si>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</si>
  <si>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</si>
  <si>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</si>
  <si>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</si>
  <si>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</si>
  <si>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</si>
  <si>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</si>
  <si>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</si>
  <si>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</si>
  <si>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</si>
  <si>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</si>
  <si>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</si>
  <si>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</si>
  <si>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</si>
  <si>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</si>
  <si>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</si>
  <si>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</si>
  <si>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</si>
  <si>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</si>
  <si>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</si>
  <si>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</si>
  <si>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</si>
  <si>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</si>
  <si>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</si>
  <si>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</si>
  <si>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</si>
  <si>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</si>
  <si>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</si>
  <si>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</si>
  <si>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</si>
  <si>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</si>
  <si>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</si>
  <si>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</si>
  <si>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</si>
  <si>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</si>
  <si>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</si>
  <si>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</si>
  <si>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</si>
  <si>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</si>
  <si>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</si>
  <si>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</si>
  <si>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</si>
  <si>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</si>
  <si>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</si>
  <si>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</si>
  <si>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</si>
  <si>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</si>
  <si>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</si>
  <si>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</si>
  <si>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</si>
  <si>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</si>
  <si>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</si>
  <si>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</si>
  <si>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</si>
  <si>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</si>
  <si>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</si>
  <si>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</si>
  <si>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</si>
  <si>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</si>
  <si>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</si>
  <si>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</si>
  <si>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</si>
  <si>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</si>
  <si>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</si>
  <si>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</si>
  <si>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</si>
  <si>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</si>
  <si>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</si>
  <si>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</si>
  <si>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</si>
  <si>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</si>
  <si>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</si>
  <si>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</si>
  <si>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</si>
  <si>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</si>
  <si>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</si>
  <si>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</si>
  <si>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</si>
  <si>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</si>
  <si>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</si>
  <si>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</si>
  <si>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</si>
  <si>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</si>
  <si>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</si>
  <si>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</si>
  <si>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</si>
  <si>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</si>
  <si>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</si>
  <si>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</si>
  <si>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</si>
  <si>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</si>
  <si>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</si>
  <si>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</si>
  <si>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</si>
  <si>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</si>
  <si>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</si>
  <si>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</si>
  <si>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</si>
  <si>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</si>
  <si>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</si>
  <si>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</si>
  <si>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</si>
  <si>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</si>
  <si>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</si>
  <si>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</si>
  <si>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</si>
  <si>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</si>
  <si>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</si>
  <si>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</si>
  <si>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</si>
  <si>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</si>
  <si>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</si>
  <si>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</si>
  <si>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</si>
  <si>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</si>
  <si>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</si>
  <si>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</si>
  <si>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</si>
  <si>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</si>
  <si>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</si>
  <si>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</si>
  <si>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</si>
  <si>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</si>
  <si>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</si>
  <si>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</si>
  <si>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</si>
  <si>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</si>
  <si>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</si>
  <si>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</si>
  <si>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</si>
  <si>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</si>
  <si>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</si>
  <si>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</si>
  <si>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</si>
  <si>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</si>
  <si>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</si>
  <si>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</si>
  <si>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</si>
  <si>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</si>
  <si>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</si>
  <si>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</si>
  <si>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</si>
  <si>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</si>
  <si>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</si>
  <si>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</si>
  <si>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</si>
  <si>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</si>
  <si>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</si>
  <si>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</si>
  <si>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</si>
  <si>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</si>
  <si>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</si>
  <si>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</si>
  <si>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</si>
  <si>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</si>
  <si>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</si>
  <si>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</si>
  <si>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</si>
  <si>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</si>
  <si>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</si>
  <si>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</si>
  <si>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</si>
  <si>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</si>
  <si>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</si>
  <si>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</si>
  <si>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</si>
  <si>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</si>
  <si>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</si>
  <si>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</si>
  <si>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</si>
  <si>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</si>
  <si>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</si>
  <si>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</si>
  <si>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</si>
  <si>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</si>
  <si>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</si>
  <si>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</si>
  <si>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</si>
  <si>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</si>
  <si>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</si>
  <si>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</si>
  <si>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</si>
  <si>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</si>
  <si>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</si>
  <si>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</si>
  <si>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</si>
  <si>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</si>
  <si>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</si>
  <si>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</si>
  <si>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</si>
  <si>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</si>
  <si>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</si>
  <si>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</si>
  <si>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</si>
  <si>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</si>
  <si>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</si>
  <si>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</si>
  <si>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</si>
  <si>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</si>
  <si>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</si>
  <si>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</si>
  <si>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</si>
  <si>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</si>
  <si>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</si>
  <si>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</si>
  <si>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</si>
  <si>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</si>
  <si>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</si>
  <si>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</si>
  <si>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</si>
  <si>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</si>
  <si>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</si>
  <si>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</si>
  <si>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</si>
  <si>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</si>
  <si>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</si>
  <si>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</si>
  <si>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</si>
  <si>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</si>
  <si>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</si>
  <si>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</si>
  <si>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</si>
  <si>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</si>
  <si>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</si>
  <si>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</si>
  <si>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</si>
  <si>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</si>
  <si>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</si>
  <si>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</si>
  <si>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</si>
  <si>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</si>
  <si>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</si>
  <si>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</si>
  <si>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</si>
  <si>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</si>
  <si>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</si>
  <si>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</si>
  <si>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</si>
  <si>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</si>
  <si>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</si>
  <si>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</si>
  <si>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</si>
  <si>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</si>
  <si>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</si>
  <si>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</si>
  <si>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</si>
  <si>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</si>
  <si>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</si>
  <si>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</si>
  <si>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</si>
  <si>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</si>
  <si>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</si>
  <si>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</si>
  <si>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</si>
  <si>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</si>
  <si>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</si>
  <si>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</si>
  <si>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</si>
  <si>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</si>
  <si>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</si>
  <si>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</si>
  <si>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</si>
  <si>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</si>
  <si>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</si>
  <si>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</si>
  <si>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</si>
  <si>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</si>
  <si>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</si>
  <si>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</si>
  <si>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</si>
  <si>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</si>
  <si>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</si>
  <si>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</si>
  <si>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</si>
  <si>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</si>
  <si>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</si>
  <si>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</si>
  <si>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</si>
  <si>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</si>
  <si>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</si>
  <si>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</si>
  <si>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</si>
  <si>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</si>
  <si>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</si>
  <si>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</si>
  <si>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</si>
  <si>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</si>
  <si>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</si>
  <si>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</si>
  <si>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</si>
  <si>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</si>
  <si>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</si>
  <si>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</si>
  <si>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</si>
  <si>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</si>
  <si>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</si>
  <si>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</si>
  <si>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</si>
  <si>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</si>
  <si>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</si>
  <si>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</si>
  <si>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</si>
  <si>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</si>
  <si>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</si>
  <si>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</si>
  <si>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</si>
  <si>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</si>
  <si>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</si>
  <si>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</si>
  <si>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</si>
  <si>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</si>
  <si>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</si>
  <si>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</si>
  <si>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</si>
  <si>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</si>
  <si>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</si>
  <si>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</si>
  <si>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</si>
  <si>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</si>
  <si>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</si>
  <si>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</si>
  <si>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</si>
  <si>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</si>
  <si>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</si>
  <si>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</si>
  <si>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</si>
  <si>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</si>
  <si>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</si>
  <si>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</si>
  <si>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</si>
  <si>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</si>
  <si>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</si>
  <si>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</si>
  <si>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</si>
  <si>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</si>
  <si>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</si>
  <si>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</si>
  <si>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</si>
  <si>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</si>
  <si>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</si>
  <si>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</si>
  <si>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</si>
  <si>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</si>
  <si>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</si>
  <si>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</si>
  <si>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</si>
  <si>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</si>
  <si>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</si>
  <si>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</si>
  <si>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</si>
  <si>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</si>
  <si>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</si>
  <si>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</si>
  <si>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</si>
  <si>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</si>
  <si>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</si>
  <si>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</si>
  <si>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</si>
  <si>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</si>
  <si>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</si>
  <si>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</si>
  <si>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</si>
  <si>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</si>
  <si>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</si>
  <si>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</si>
  <si>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</si>
  <si>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</si>
  <si>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</si>
  <si>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</si>
  <si>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</si>
  <si>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</si>
  <si>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</si>
  <si>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</si>
  <si>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</si>
  <si>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</si>
  <si>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</si>
  <si>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</si>
  <si>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</si>
  <si>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</si>
  <si>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</si>
  <si>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</si>
  <si>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</si>
  <si>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</si>
  <si>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</si>
  <si>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</si>
  <si>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</si>
  <si>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</si>
  <si>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</si>
  <si>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</si>
  <si>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</si>
  <si>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</si>
  <si>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</si>
  <si>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</si>
  <si>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</si>
  <si>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</si>
  <si>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</si>
  <si>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</si>
  <si>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</si>
  <si>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</si>
  <si>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</si>
  <si>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</si>
  <si>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</si>
  <si>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</si>
  <si>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</si>
  <si>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</si>
  <si>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</si>
  <si>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</si>
  <si>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</si>
  <si>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</si>
  <si>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</si>
  <si>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</si>
  <si>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</si>
  <si>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</si>
  <si>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</si>
  <si>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</si>
  <si>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</si>
  <si>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</si>
  <si>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</si>
  <si>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</si>
  <si>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</si>
  <si>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</si>
  <si>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</si>
  <si>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</si>
  <si>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</si>
  <si>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</si>
  <si>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</si>
  <si>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</si>
  <si>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</si>
  <si>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</si>
  <si>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</si>
  <si>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</si>
  <si>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</si>
  <si>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</si>
  <si>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</si>
  <si>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</si>
  <si>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</si>
  <si>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</si>
  <si>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</si>
  <si>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</si>
  <si>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</si>
  <si>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</si>
  <si>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</si>
  <si>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</si>
  <si>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</si>
  <si>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</si>
  <si>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</si>
  <si>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</si>
  <si>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</si>
  <si>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</si>
  <si>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</si>
  <si>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</si>
  <si>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</si>
  <si>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</si>
  <si>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</si>
  <si>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</si>
  <si>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</si>
  <si>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</si>
  <si>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</si>
  <si>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</si>
  <si>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</si>
  <si>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</si>
  <si>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</si>
  <si>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</si>
  <si>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</si>
  <si>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</si>
  <si>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</si>
  <si>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</si>
  <si>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</si>
  <si>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</si>
  <si>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</si>
  <si>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</si>
  <si>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</si>
  <si>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</si>
  <si>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</si>
  <si>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</si>
  <si>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</si>
  <si>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</si>
  <si>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</si>
  <si>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</si>
  <si>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</si>
  <si>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</si>
  <si>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</si>
  <si>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</si>
  <si>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</si>
  <si>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</si>
  <si>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</si>
  <si>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</si>
  <si>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</si>
  <si>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</si>
  <si>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</si>
  <si>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</si>
  <si>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</si>
  <si>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</si>
  <si>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</si>
  <si>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</si>
  <si>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</si>
  <si>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</si>
  <si>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</si>
  <si>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</si>
  <si>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</si>
  <si>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</si>
  <si>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</si>
  <si>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</si>
  <si>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</si>
  <si>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</si>
  <si>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</si>
  <si>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</si>
  <si>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</si>
  <si>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</si>
  <si>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</si>
  <si>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</si>
  <si>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</si>
  <si>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</si>
  <si>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</si>
  <si>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</si>
  <si>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</si>
  <si>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</si>
  <si>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</si>
  <si>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</si>
  <si>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</si>
  <si>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</si>
  <si>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</si>
  <si>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</si>
  <si>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</si>
  <si>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</si>
  <si>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</si>
  <si>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</si>
  <si>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</si>
  <si>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</si>
  <si>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</si>
  <si>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</si>
  <si>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</si>
  <si>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</si>
  <si>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</si>
  <si>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</si>
  <si>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</si>
  <si>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</si>
  <si>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</si>
  <si>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</si>
  <si>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</si>
  <si>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</si>
  <si>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</si>
  <si>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</si>
  <si>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</si>
  <si>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</si>
  <si>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</si>
  <si>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</si>
  <si>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</si>
  <si>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</si>
  <si>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</si>
  <si>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</si>
  <si>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</si>
  <si>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</si>
  <si>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</si>
  <si>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</si>
  <si>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</si>
  <si>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</si>
  <si>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</si>
  <si>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</si>
  <si>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</si>
  <si>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</si>
  <si>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</si>
  <si>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</si>
  <si>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</si>
  <si>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</si>
  <si>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</si>
  <si>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</si>
  <si>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</si>
  <si>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</si>
  <si>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</si>
  <si>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</si>
  <si>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</si>
  <si>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</si>
  <si>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</si>
  <si>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</si>
  <si>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</si>
  <si>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</si>
  <si>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</si>
  <si>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</si>
  <si>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</si>
  <si>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</si>
  <si>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</si>
  <si>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</si>
  <si>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</si>
  <si>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</si>
  <si>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</si>
  <si>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</si>
  <si>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</si>
  <si>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</si>
  <si>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</si>
  <si>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</si>
  <si>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</si>
  <si>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</si>
  <si>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</si>
  <si>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</si>
  <si>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</si>
  <si>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</si>
  <si>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</si>
  <si>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</si>
  <si>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</si>
  <si>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</si>
  <si>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</si>
  <si>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</si>
  <si>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</si>
  <si>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</si>
  <si>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</si>
  <si>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</si>
  <si>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</si>
  <si>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</si>
  <si>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</si>
  <si>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</si>
  <si>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</si>
  <si>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</si>
  <si>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</si>
  <si>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</si>
  <si>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</si>
  <si>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</si>
  <si>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</si>
  <si>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</si>
  <si>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</si>
  <si>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</si>
  <si>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</si>
  <si>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</si>
  <si>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</si>
  <si>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</si>
  <si>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</si>
  <si>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</si>
  <si>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</si>
  <si>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</si>
  <si>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</si>
  <si>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</si>
  <si>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</si>
  <si>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</si>
  <si>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</si>
  <si>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</si>
  <si>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</si>
  <si>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</si>
  <si>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</si>
  <si>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</si>
  <si>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</si>
  <si>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</si>
  <si>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</si>
  <si>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</si>
  <si>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</si>
  <si>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</si>
  <si>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</si>
  <si>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</si>
  <si>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</si>
  <si>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</si>
  <si>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</si>
  <si>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</si>
  <si>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</si>
  <si>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</si>
  <si>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</si>
  <si>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</si>
  <si>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</si>
  <si>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</si>
  <si>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</si>
  <si>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</si>
  <si>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</si>
  <si>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</si>
  <si>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</si>
  <si>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</si>
  <si>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</si>
  <si>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</si>
  <si>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</si>
  <si>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</si>
  <si>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</si>
  <si>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</si>
  <si>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</si>
  <si>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</si>
  <si>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</si>
  <si>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</si>
  <si>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</si>
  <si>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</si>
  <si>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</si>
  <si>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</si>
  <si>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</si>
  <si>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</si>
  <si>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</si>
  <si>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</si>
  <si>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</si>
  <si>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</si>
  <si>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</si>
  <si>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</si>
  <si>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</si>
  <si>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</si>
  <si>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</si>
  <si>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</si>
  <si>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</si>
  <si>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</si>
  <si>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</si>
  <si>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</si>
  <si>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</si>
  <si>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</si>
  <si>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</si>
  <si>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</si>
  <si>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</si>
  <si>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</si>
  <si>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</si>
  <si>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</si>
  <si>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</si>
  <si>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</si>
  <si>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</si>
  <si>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</si>
  <si>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</si>
  <si>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</si>
  <si>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</si>
  <si>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</si>
  <si>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</si>
  <si>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</si>
  <si>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</si>
  <si>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</si>
  <si>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</si>
  <si>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</si>
  <si>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</si>
  <si>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</si>
  <si>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</si>
  <si>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</si>
  <si>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</si>
  <si>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</si>
  <si>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</si>
  <si>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</si>
  <si>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</si>
  <si>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</si>
  <si>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</si>
  <si>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</si>
  <si>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</si>
  <si>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</si>
  <si>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</si>
  <si>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</si>
  <si>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</si>
  <si>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</si>
  <si>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</si>
  <si>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</si>
  <si>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</si>
  <si>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</si>
  <si>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</si>
  <si>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</si>
  <si>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</si>
  <si>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</si>
  <si>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</si>
  <si>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</si>
  <si>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</si>
  <si>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</si>
  <si>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</si>
  <si>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</si>
  <si>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</si>
  <si>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</si>
  <si>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</si>
  <si>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</si>
  <si>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</si>
  <si>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</si>
  <si>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</si>
  <si>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</si>
  <si>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</si>
  <si>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</si>
  <si>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</si>
  <si>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</si>
  <si>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</si>
  <si>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</si>
  <si>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</si>
  <si>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</si>
  <si>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</si>
  <si>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</si>
  <si>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</si>
  <si>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</si>
  <si>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</si>
  <si>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</si>
  <si>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</si>
  <si>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</si>
  <si>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</si>
  <si>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</si>
  <si>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</si>
  <si>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</si>
  <si>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</si>
  <si>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</si>
  <si>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</si>
  <si>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</si>
  <si>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</si>
  <si>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</si>
  <si>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</si>
  <si>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</si>
  <si>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</si>
  <si>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</si>
  <si>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</si>
  <si>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</si>
  <si>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</si>
  <si>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</si>
  <si>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</si>
  <si>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</si>
  <si>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</si>
  <si>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</si>
  <si>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</si>
  <si>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</si>
  <si>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</si>
  <si>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</si>
  <si>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</si>
  <si>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</si>
  <si>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</si>
  <si>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</si>
  <si>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</si>
  <si>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</si>
  <si>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</si>
  <si>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</si>
  <si>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</si>
  <si>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</si>
  <si>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</si>
  <si>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</si>
  <si>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</si>
  <si>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</si>
  <si>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</si>
  <si>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</si>
  <si>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</si>
  <si>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</si>
  <si>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</si>
  <si>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</si>
  <si>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</si>
  <si>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</si>
  <si>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</si>
  <si>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</si>
  <si>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</si>
  <si>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</si>
  <si>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</si>
  <si>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</si>
  <si>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</si>
  <si>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</si>
  <si>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</si>
  <si>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</si>
  <si>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</si>
  <si>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</si>
  <si>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</si>
  <si>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</si>
  <si>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</si>
  <si>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</si>
  <si>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</si>
  <si>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</si>
  <si>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</si>
  <si>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</si>
  <si>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</si>
  <si>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</si>
  <si>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</si>
  <si>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</si>
  <si>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</si>
  <si>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</si>
  <si>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</si>
  <si>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</si>
  <si>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</si>
  <si>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</si>
  <si>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</si>
  <si>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</si>
  <si>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</si>
  <si>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</si>
  <si>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</si>
  <si>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</si>
  <si>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</si>
  <si>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</si>
  <si>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</si>
  <si>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</si>
  <si>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</si>
  <si>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</si>
  <si>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</si>
  <si>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</si>
  <si>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</si>
  <si>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</si>
  <si>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</si>
  <si>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</si>
  <si>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</si>
  <si>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</si>
  <si>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</si>
  <si>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</si>
  <si>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</si>
  <si>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</si>
  <si>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</si>
  <si>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</si>
  <si>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</si>
  <si>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</si>
  <si>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</si>
  <si>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</si>
  <si>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</si>
  <si>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</si>
  <si>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</si>
  <si>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</si>
  <si>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</si>
  <si>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</si>
  <si>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</si>
  <si>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</si>
  <si>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</si>
  <si>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</si>
  <si>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</si>
  <si>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</si>
  <si>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</si>
  <si>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</si>
  <si>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</si>
  <si>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</si>
  <si>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</si>
  <si>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</si>
  <si>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</si>
  <si>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</si>
  <si>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</si>
  <si>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</si>
  <si>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</si>
  <si>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</si>
  <si>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</si>
  <si>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</si>
  <si>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</si>
  <si>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</si>
  <si>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</si>
  <si>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</si>
  <si>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</si>
  <si>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</si>
  <si>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</si>
  <si>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</si>
  <si>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</si>
  <si>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</si>
  <si>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</si>
  <si>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</si>
  <si>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</si>
  <si>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</si>
  <si>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</si>
  <si>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</si>
  <si>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</si>
  <si>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</si>
  <si>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</si>
  <si>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</si>
  <si>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</si>
  <si>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</si>
  <si>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</si>
  <si>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</si>
  <si>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</si>
  <si>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</si>
  <si>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</si>
  <si>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</si>
  <si>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</si>
  <si>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</si>
  <si>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</si>
  <si>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</si>
  <si>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</si>
  <si>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</si>
  <si>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</si>
  <si>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</si>
  <si>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</si>
  <si>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</si>
  <si>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</si>
  <si>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</si>
  <si>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</si>
  <si>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</si>
  <si>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</si>
  <si>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</si>
  <si>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</si>
  <si>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</si>
  <si>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</si>
  <si>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</si>
  <si>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</si>
  <si>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</si>
  <si>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</si>
  <si>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</si>
  <si>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</si>
  <si>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</si>
  <si>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</si>
  <si>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</si>
  <si>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</si>
  <si>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</si>
  <si>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</si>
  <si>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</si>
  <si>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</si>
  <si>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</si>
  <si>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</si>
  <si>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</si>
  <si>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</si>
  <si>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</si>
  <si>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</si>
  <si>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</si>
  <si>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</si>
  <si>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</si>
  <si>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</si>
  <si>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</si>
  <si>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</si>
  <si>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</si>
  <si>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</si>
  <si>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</si>
  <si>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</si>
  <si>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</si>
  <si>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</si>
  <si>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</si>
  <si>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</si>
  <si>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</si>
  <si>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</si>
  <si>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</si>
  <si>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</si>
  <si>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</si>
  <si>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</si>
  <si>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</si>
  <si>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</si>
  <si>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</si>
  <si>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</si>
  <si>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</si>
  <si>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</si>
  <si>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</si>
  <si>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</si>
  <si>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</si>
  <si>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</si>
  <si>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</si>
  <si>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</si>
  <si>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</si>
  <si>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</si>
  <si>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</si>
  <si>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</si>
  <si>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</si>
  <si>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</si>
  <si>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</si>
  <si>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</si>
  <si>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</si>
  <si>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</si>
  <si>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</si>
  <si>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</si>
  <si>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</si>
  <si>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</si>
  <si>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</si>
  <si>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</si>
  <si>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</si>
  <si>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</si>
  <si>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</si>
  <si>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</si>
  <si>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</si>
  <si>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</si>
  <si>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</si>
  <si>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</si>
  <si>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</si>
  <si>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</si>
  <si>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</si>
  <si>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</si>
  <si>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</si>
  <si>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</si>
  <si>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</si>
  <si>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</si>
  <si>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</si>
  <si>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</si>
  <si>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</si>
  <si>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</si>
  <si>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</si>
  <si>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</si>
  <si>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</si>
  <si>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</si>
  <si>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</si>
  <si>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</si>
  <si>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</si>
  <si>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</si>
  <si>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</si>
  <si>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</si>
  <si>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</si>
  <si>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</si>
  <si>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</si>
  <si>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</si>
  <si>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</si>
  <si>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</si>
  <si>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</si>
  <si>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</si>
  <si>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</si>
  <si>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</si>
  <si>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</si>
  <si>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</si>
  <si>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</si>
  <si>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</si>
  <si>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</si>
  <si>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</si>
  <si>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</si>
  <si>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</si>
  <si>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</si>
  <si>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</si>
  <si>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</si>
  <si>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</si>
  <si>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</si>
  <si>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</si>
  <si>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</si>
  <si>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</si>
  <si>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</si>
  <si>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</si>
  <si>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</si>
  <si>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</si>
  <si>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</si>
  <si>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</si>
  <si>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</si>
  <si>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</si>
  <si>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</si>
  <si>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</si>
  <si>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</si>
  <si>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</si>
  <si>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</si>
  <si>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</si>
  <si>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</si>
  <si>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</si>
  <si>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</si>
  <si>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</si>
  <si>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</si>
  <si>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</si>
  <si>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</si>
  <si>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</si>
  <si>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</si>
  <si>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</si>
  <si>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</si>
  <si>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</si>
  <si>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</si>
  <si>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</si>
  <si>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</si>
  <si>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</si>
  <si>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</si>
  <si>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</si>
  <si>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</si>
  <si>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</si>
  <si>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</si>
  <si>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</si>
  <si>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</si>
  <si>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</si>
  <si>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</si>
  <si>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</si>
  <si>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</si>
  <si>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</si>
  <si>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</si>
  <si>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</si>
  <si>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</si>
  <si>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</si>
  <si>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</si>
  <si>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</si>
  <si>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</si>
  <si>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</si>
  <si>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</si>
  <si>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</si>
  <si>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</si>
  <si>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</si>
  <si>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</si>
  <si>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</si>
  <si>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</si>
  <si>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</si>
  <si>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</si>
  <si>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</si>
  <si>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</si>
  <si>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</si>
  <si>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</si>
  <si>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</si>
  <si>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</si>
  <si>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</si>
  <si>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</si>
  <si>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</si>
  <si>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</si>
  <si>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</si>
  <si>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</si>
  <si>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</si>
  <si>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</si>
  <si>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</si>
  <si>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</si>
  <si>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</si>
  <si>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</si>
  <si>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</si>
  <si>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</si>
  <si>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</si>
  <si>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</si>
  <si>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</si>
  <si>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</si>
  <si>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</si>
  <si>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</si>
  <si>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</si>
  <si>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</si>
  <si>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</si>
  <si>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</si>
  <si>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</si>
  <si>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</si>
  <si>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</si>
  <si>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</si>
  <si>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</si>
  <si>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</si>
  <si>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</si>
  <si>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</si>
  <si>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</si>
  <si>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</si>
  <si>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</si>
  <si>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</si>
  <si>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</si>
  <si>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</si>
  <si>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</si>
  <si>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</si>
  <si>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</si>
  <si>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</si>
  <si>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</si>
  <si>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</si>
  <si>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</si>
  <si>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</si>
  <si>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</si>
  <si>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</si>
  <si>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</si>
  <si>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</si>
  <si>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</si>
  <si>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</si>
  <si>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</si>
  <si>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</si>
  <si>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</si>
  <si>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</si>
  <si>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</si>
  <si>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</si>
  <si>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</si>
  <si>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</si>
  <si>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</si>
  <si>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</si>
  <si>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</si>
  <si>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</si>
  <si>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</si>
  <si>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</si>
  <si>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</si>
  <si>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</si>
  <si>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</si>
  <si>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</si>
  <si>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</si>
  <si>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</si>
  <si>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</si>
  <si>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</si>
  <si>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</si>
  <si>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</si>
  <si>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</si>
  <si>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</si>
  <si>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</si>
  <si>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</si>
  <si>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</si>
  <si>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</si>
  <si>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</si>
  <si>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</si>
  <si>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</si>
  <si>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</si>
  <si>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</si>
  <si>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</si>
  <si>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</si>
  <si>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</si>
  <si>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</si>
  <si>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</si>
  <si>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</si>
  <si>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</si>
  <si>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</si>
  <si>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</si>
  <si>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</si>
  <si>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</si>
  <si>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</si>
  <si>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</si>
  <si>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</si>
  <si>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</si>
  <si>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</si>
  <si>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</si>
  <si>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</si>
  <si>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</si>
  <si>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</si>
  <si>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</si>
  <si>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</si>
  <si>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</si>
  <si>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</si>
  <si>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</si>
  <si>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</si>
  <si>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</si>
  <si>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</si>
  <si>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</si>
  <si>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</si>
  <si>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</si>
  <si>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</si>
  <si>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</si>
  <si>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</si>
  <si>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</si>
  <si>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</si>
  <si>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</si>
  <si>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</si>
  <si>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</si>
  <si>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</si>
  <si>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</si>
  <si>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</si>
  <si>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</si>
  <si>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</si>
  <si>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</si>
  <si>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</si>
  <si>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</si>
  <si>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</si>
  <si>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</si>
  <si>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</si>
  <si>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</si>
  <si>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</si>
  <si>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</si>
  <si>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</si>
  <si>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</si>
  <si>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</si>
  <si>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</si>
  <si>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</si>
  <si>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</si>
  <si>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</si>
  <si>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</si>
  <si>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</si>
  <si>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</si>
  <si>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</si>
  <si>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</si>
  <si>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</si>
  <si>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</si>
  <si>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</si>
  <si>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</si>
  <si>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</si>
  <si>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</si>
  <si>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</si>
  <si>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</si>
  <si>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</si>
  <si>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</si>
  <si>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</si>
  <si>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</si>
  <si>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</si>
  <si>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</si>
  <si>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</si>
  <si>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</si>
  <si>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</si>
  <si>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</si>
  <si>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</si>
  <si>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</si>
  <si>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</si>
  <si>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</si>
  <si>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</si>
  <si>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</si>
  <si>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</si>
  <si>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</si>
  <si>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</si>
  <si>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</si>
  <si>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</si>
  <si>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</si>
  <si>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</si>
  <si>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</si>
  <si>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</si>
  <si>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</si>
  <si>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</si>
  <si>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</si>
  <si>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</si>
  <si>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</si>
  <si>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</si>
  <si>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</si>
  <si>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</si>
  <si>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</si>
  <si>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</si>
  <si>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</si>
  <si>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</si>
  <si>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</si>
  <si>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</si>
  <si>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</si>
  <si>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</si>
  <si>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</si>
  <si>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</si>
  <si>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</si>
  <si>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</si>
  <si>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</si>
  <si>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</si>
  <si>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</si>
  <si>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</si>
  <si>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</si>
  <si>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</si>
  <si>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</si>
  <si>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</si>
  <si>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</si>
  <si>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</si>
  <si>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</si>
  <si>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</si>
  <si>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</si>
  <si>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</si>
  <si>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</si>
  <si>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</si>
  <si>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</si>
  <si>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</si>
  <si>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</si>
  <si>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</si>
  <si>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</si>
  <si>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</si>
  <si>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</si>
  <si>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</si>
  <si>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</si>
  <si>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</si>
  <si>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</si>
  <si>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</si>
  <si>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</si>
  <si>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</si>
  <si>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</si>
  <si>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</si>
  <si>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</si>
  <si>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</si>
  <si>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</si>
  <si>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</si>
  <si>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</si>
  <si>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</si>
  <si>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</si>
  <si>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</si>
  <si>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</si>
  <si>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</si>
  <si>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</si>
  <si>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</si>
  <si>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</si>
  <si>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</si>
  <si>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</si>
  <si>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</si>
  <si>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</si>
  <si>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</si>
  <si>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</si>
  <si>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</si>
  <si>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</si>
  <si>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</si>
  <si>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</si>
  <si>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</si>
  <si>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</si>
  <si>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</si>
  <si>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</si>
  <si>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</si>
  <si>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</si>
  <si>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</si>
  <si>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</si>
  <si>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</si>
  <si>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</si>
  <si>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</si>
  <si>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</si>
  <si>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</si>
  <si>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</si>
  <si>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</si>
  <si>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</si>
  <si>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</si>
  <si>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</si>
  <si>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</si>
  <si>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</si>
  <si>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</si>
  <si>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</si>
  <si>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</si>
  <si>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</si>
  <si>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</si>
  <si>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</si>
  <si>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</si>
  <si>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</si>
  <si>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</si>
  <si>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</si>
  <si>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</si>
  <si>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</si>
  <si>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</si>
  <si>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</si>
  <si>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</si>
  <si>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</si>
  <si>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</si>
  <si>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</si>
  <si>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</si>
  <si>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</si>
  <si>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</si>
  <si>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</si>
  <si>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</si>
  <si>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</si>
  <si>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</si>
  <si>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</si>
  <si>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</si>
  <si>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</si>
  <si>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</si>
  <si>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</si>
  <si>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</si>
  <si>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</si>
  <si>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</si>
  <si>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</si>
  <si>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</si>
  <si>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</si>
  <si>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</si>
  <si>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</si>
  <si>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</si>
  <si>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</si>
  <si>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</si>
  <si>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</si>
  <si>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</si>
  <si>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</si>
  <si>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</si>
  <si>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</si>
  <si>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</si>
  <si>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</si>
  <si>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</si>
  <si>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</si>
  <si>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</si>
  <si>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</si>
  <si>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</si>
  <si>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</si>
  <si>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</si>
  <si>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</si>
  <si>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</si>
  <si>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</si>
  <si>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</si>
  <si>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</si>
  <si>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</si>
  <si>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</si>
  <si>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</si>
  <si>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</si>
  <si>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</si>
  <si>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</si>
  <si>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</si>
  <si>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</si>
  <si>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</si>
  <si>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</si>
  <si>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</si>
  <si>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</si>
  <si>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</si>
  <si>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</si>
  <si>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</si>
  <si>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</si>
  <si>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</si>
  <si>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</si>
  <si>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</si>
  <si>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</si>
  <si>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</si>
  <si>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</si>
  <si>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</si>
  <si>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</si>
  <si>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</si>
  <si>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</si>
  <si>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</si>
  <si>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</si>
  <si>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</si>
  <si>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</si>
  <si>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</si>
  <si>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</si>
  <si>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</si>
  <si>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</si>
  <si>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</si>
  <si>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</si>
  <si>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</si>
  <si>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</si>
  <si>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</si>
  <si>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</si>
  <si>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</si>
  <si>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</si>
  <si>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</si>
  <si>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</si>
  <si>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</si>
  <si>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</si>
  <si>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</si>
  <si>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</si>
  <si>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</si>
  <si>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</si>
  <si>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</si>
  <si>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</si>
  <si>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</si>
  <si>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</si>
  <si>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</si>
  <si>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</si>
  <si>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</si>
  <si>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</si>
  <si>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</si>
  <si>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</si>
  <si>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</si>
  <si>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</si>
  <si>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</si>
  <si>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</si>
  <si>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</si>
  <si>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</si>
  <si>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</si>
  <si>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</si>
  <si>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</si>
  <si>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</si>
  <si>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</si>
  <si>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</si>
  <si>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</si>
  <si>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</si>
  <si>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</si>
  <si>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</si>
  <si>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</si>
  <si>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</si>
  <si>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</si>
  <si>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</si>
  <si>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</si>
  <si>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</si>
  <si>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</si>
  <si>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</si>
  <si>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</si>
  <si>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</si>
  <si>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</si>
  <si>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</si>
  <si>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</si>
  <si>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</si>
  <si>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</si>
  <si>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</si>
  <si>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</si>
  <si>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</si>
  <si>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</si>
  <si>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</si>
  <si>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</si>
  <si>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</si>
  <si>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</si>
  <si>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</si>
  <si>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</si>
  <si>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</si>
  <si>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</si>
  <si>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</si>
  <si>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</si>
  <si>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</si>
  <si>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</si>
  <si>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</si>
  <si>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</si>
  <si>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</si>
  <si>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</si>
  <si>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</si>
  <si>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</si>
  <si>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</si>
  <si>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</si>
  <si>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</si>
  <si>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</si>
  <si>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</si>
  <si>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</si>
  <si>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</si>
  <si>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</si>
  <si>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</si>
  <si>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</si>
  <si>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</si>
  <si>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</si>
  <si>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</si>
  <si>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</si>
  <si>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</si>
  <si>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</si>
  <si>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</si>
  <si>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</si>
  <si>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</si>
  <si>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</si>
  <si>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</si>
  <si>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</si>
  <si>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</si>
  <si>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</si>
  <si>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</si>
  <si>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</si>
  <si>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</si>
  <si>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</si>
  <si>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</si>
  <si>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</si>
  <si>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</si>
  <si>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</si>
  <si>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</si>
  <si>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</si>
  <si>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</si>
  <si>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</si>
  <si>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</si>
  <si>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</si>
  <si>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</si>
  <si>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</si>
  <si>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</si>
  <si>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</si>
  <si>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</si>
  <si>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</si>
  <si>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</si>
  <si>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</si>
  <si>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</si>
  <si>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</si>
  <si>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</si>
  <si>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</si>
  <si>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</si>
  <si>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</si>
  <si>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</si>
  <si>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</si>
  <si>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</si>
  <si>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</si>
  <si>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</si>
  <si>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</si>
  <si>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</si>
  <si>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</si>
  <si>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</si>
  <si>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</si>
  <si>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</si>
  <si>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</si>
  <si>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</si>
  <si>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</si>
  <si>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</si>
  <si>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</si>
  <si>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</si>
  <si>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</si>
  <si>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</si>
  <si>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</si>
  <si>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</si>
  <si>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</si>
  <si>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</si>
  <si>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</si>
  <si>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</si>
  <si>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</si>
  <si>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</si>
  <si>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</si>
  <si>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</si>
  <si>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</si>
  <si>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</si>
  <si>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</si>
  <si>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</si>
  <si>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</si>
  <si>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</si>
  <si>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</si>
  <si>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</si>
  <si>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</si>
  <si>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</si>
  <si>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</si>
  <si>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</si>
  <si>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</si>
  <si>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</si>
  <si>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</si>
  <si>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</si>
  <si>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</si>
  <si>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</si>
  <si>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</si>
  <si>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</si>
  <si>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</si>
  <si>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</si>
  <si>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</si>
  <si>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</si>
  <si>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</si>
  <si>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</si>
  <si>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</si>
  <si>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</si>
  <si>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</si>
  <si>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</si>
  <si>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</si>
  <si>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</si>
  <si>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</si>
  <si>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</si>
  <si>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</si>
  <si>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</si>
  <si>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</si>
  <si>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</si>
  <si>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</si>
  <si>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</si>
  <si>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</si>
  <si>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</si>
  <si>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</si>
  <si>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</si>
  <si>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</si>
  <si>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</si>
  <si>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</si>
  <si>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</si>
  <si>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</si>
  <si>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</si>
  <si>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</si>
  <si>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</si>
  <si>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</si>
  <si>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</si>
  <si>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</si>
  <si>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</si>
  <si>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</si>
  <si>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</si>
  <si>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</si>
  <si>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</si>
  <si>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</si>
  <si>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</si>
  <si>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</si>
  <si>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</si>
  <si>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</si>
  <si>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</si>
  <si>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</si>
  <si>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</si>
  <si>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</si>
  <si>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</si>
  <si>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</si>
  <si>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</si>
  <si>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</si>
  <si>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</si>
  <si>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</si>
  <si>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</si>
  <si>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</si>
  <si>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</si>
  <si>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</si>
  <si>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</si>
  <si>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</si>
  <si>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</si>
  <si>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</si>
  <si>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</si>
  <si>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</si>
  <si>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</si>
  <si>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</si>
  <si>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</si>
  <si>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</si>
  <si>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</si>
  <si>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</si>
  <si>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</si>
  <si>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</si>
  <si>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</si>
  <si>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</si>
  <si>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</si>
  <si>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</si>
  <si>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</si>
  <si>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</si>
  <si>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</si>
  <si>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</si>
  <si>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</si>
  <si>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</si>
  <si>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</si>
  <si>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</si>
  <si>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</si>
  <si>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</si>
  <si>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</si>
  <si>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</si>
  <si>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</si>
  <si>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</si>
  <si>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</si>
  <si>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</si>
  <si>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</si>
  <si>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</si>
  <si>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</si>
  <si>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</si>
  <si>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</si>
  <si>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</si>
  <si>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</si>
  <si>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</si>
  <si>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</si>
  <si>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</si>
  <si>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</si>
  <si>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</si>
  <si>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</si>
  <si>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</si>
  <si>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</si>
  <si>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</si>
  <si>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</si>
  <si>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</si>
  <si>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</si>
  <si>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</si>
  <si>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</si>
  <si>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</si>
  <si>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</si>
  <si>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</si>
  <si>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</si>
  <si>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</si>
  <si>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</si>
  <si>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</si>
  <si>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</si>
  <si>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</si>
  <si>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</si>
  <si>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</si>
  <si>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</si>
  <si>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</si>
  <si>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</si>
  <si>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</si>
  <si>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</si>
  <si>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</si>
  <si>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</si>
  <si>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</si>
  <si>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</si>
  <si>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</si>
  <si>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</si>
  <si>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</si>
  <si>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</si>
  <si>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</si>
  <si>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</si>
  <si>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</si>
  <si>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</si>
  <si>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</si>
  <si>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</si>
  <si>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</si>
  <si>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</si>
  <si>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</si>
  <si>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</si>
  <si>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</si>
  <si>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</si>
  <si>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</si>
  <si>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</si>
  <si>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</si>
  <si>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</si>
  <si>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</si>
  <si>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</si>
  <si>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</si>
  <si>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</si>
  <si>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</si>
  <si>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</si>
  <si>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</si>
  <si>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</si>
  <si>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</si>
  <si>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</si>
  <si>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</si>
  <si>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</si>
  <si>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</si>
  <si>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</si>
  <si>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</si>
  <si>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</si>
  <si>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</si>
  <si>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</si>
  <si>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</si>
  <si>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</si>
  <si>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</si>
  <si>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</si>
  <si>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</si>
  <si>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</si>
  <si>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</si>
  <si>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</si>
  <si>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</si>
  <si>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</si>
  <si>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</si>
  <si>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</si>
  <si>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</si>
  <si>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</si>
  <si>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</si>
  <si>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</si>
  <si>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</si>
  <si>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</si>
  <si>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</si>
  <si>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</si>
  <si>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</si>
  <si>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</si>
  <si>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</si>
  <si>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</si>
  <si>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</si>
  <si>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</si>
  <si>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</si>
  <si>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</si>
  <si>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</si>
  <si>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</si>
  <si>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</si>
  <si>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</si>
  <si>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</si>
  <si>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</si>
  <si>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</si>
  <si>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</si>
  <si>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</si>
  <si>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</si>
  <si>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</si>
  <si>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</si>
  <si>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</si>
  <si>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</si>
  <si>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</si>
  <si>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</si>
  <si>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</si>
  <si>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</si>
  <si>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</si>
  <si>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</si>
  <si>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</si>
  <si>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</si>
  <si>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</si>
  <si>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</si>
  <si>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</si>
  <si>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</si>
  <si>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</si>
  <si>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</si>
  <si>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</si>
  <si>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</si>
  <si>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</si>
  <si>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</si>
  <si>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</si>
  <si>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</si>
  <si>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</si>
  <si>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</si>
  <si>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</si>
  <si>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</si>
  <si>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</si>
  <si>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</si>
  <si>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</si>
  <si>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</si>
  <si>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</si>
  <si>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</si>
  <si>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</si>
  <si>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</si>
  <si>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</si>
  <si>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</si>
  <si>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</si>
  <si>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</si>
  <si>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</si>
  <si>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</si>
  <si>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</si>
  <si>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</si>
  <si>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</si>
  <si>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</si>
  <si>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</si>
  <si>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</si>
  <si>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</si>
  <si>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</si>
  <si>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</si>
  <si>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</si>
  <si>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</si>
  <si>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</si>
  <si>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</si>
  <si>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</si>
  <si>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</si>
  <si>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</si>
  <si>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</si>
  <si>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</si>
  <si>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</si>
  <si>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</si>
  <si>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</si>
  <si>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</si>
  <si>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</si>
  <si>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</si>
  <si>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</si>
  <si>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</si>
  <si>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</si>
  <si>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</si>
  <si>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</si>
  <si>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</si>
  <si>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</si>
  <si>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</si>
  <si>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</si>
  <si>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</si>
  <si>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</si>
  <si>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</si>
  <si>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</si>
  <si>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</si>
  <si>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</si>
  <si>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</si>
  <si>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</si>
  <si>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</si>
  <si>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</si>
  <si>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</si>
  <si>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</si>
  <si>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</si>
  <si>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</si>
  <si>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</si>
  <si>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</si>
  <si>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</si>
  <si>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</si>
  <si>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</si>
  <si>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</si>
  <si>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</si>
  <si>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</si>
  <si>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</si>
  <si>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</si>
  <si>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</si>
  <si>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</si>
  <si>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</si>
  <si>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</si>
  <si>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</si>
  <si>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</si>
  <si>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</si>
  <si>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</si>
  <si>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</si>
  <si>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</si>
  <si>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</si>
  <si>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</si>
  <si>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</si>
  <si>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</si>
  <si>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</si>
  <si>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</si>
  <si>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</si>
  <si>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</si>
  <si>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</si>
  <si>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</si>
  <si>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</si>
  <si>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</si>
  <si>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</si>
  <si>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</si>
  <si>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</si>
  <si>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</si>
  <si>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</si>
  <si>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</si>
  <si>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</si>
  <si>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</si>
  <si>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</si>
  <si>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</si>
  <si>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</si>
  <si>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</si>
  <si>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</si>
  <si>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</si>
  <si>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</si>
  <si>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</si>
  <si>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</si>
  <si>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</si>
  <si>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</si>
  <si>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</si>
  <si>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</si>
  <si>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</si>
  <si>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</si>
  <si>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</si>
  <si>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</si>
  <si>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</si>
  <si>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</si>
  <si>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</si>
  <si>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</si>
  <si>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</si>
  <si>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</si>
  <si>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</si>
  <si>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</si>
  <si>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</si>
  <si>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</si>
  <si>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</si>
  <si>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</si>
  <si>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</si>
  <si>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</si>
  <si>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</si>
  <si>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</si>
  <si>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</si>
  <si>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</si>
  <si>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</si>
  <si>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</si>
  <si>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</si>
  <si>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</si>
  <si>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</si>
  <si>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</si>
  <si>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</si>
  <si>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</si>
  <si>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</si>
  <si>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</si>
  <si>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</si>
  <si>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</si>
  <si>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</si>
  <si>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</si>
  <si>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</si>
  <si>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</si>
  <si>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</si>
  <si>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</si>
  <si>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</si>
  <si>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</si>
  <si>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</si>
  <si>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</si>
  <si>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</si>
  <si>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</si>
  <si>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</si>
  <si>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</si>
  <si>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</si>
  <si>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</si>
  <si>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</si>
  <si>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</si>
  <si>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</si>
  <si>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</si>
  <si>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</si>
  <si>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</si>
  <si>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</si>
  <si>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</si>
  <si>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</si>
  <si>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</si>
  <si>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</si>
  <si>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</si>
  <si>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</si>
  <si>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</si>
  <si>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</si>
  <si>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</si>
  <si>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</si>
  <si>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</si>
  <si>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</si>
  <si>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</si>
  <si>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</si>
  <si>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</si>
  <si>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</si>
  <si>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</si>
  <si>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</si>
  <si>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</si>
  <si>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</si>
  <si>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</si>
  <si>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</si>
  <si>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</si>
  <si>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</si>
  <si>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</si>
  <si>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</si>
  <si>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</si>
  <si>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</si>
  <si>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</si>
  <si>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</si>
  <si>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</si>
  <si>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</si>
  <si>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</si>
  <si>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</si>
  <si>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</si>
  <si>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</si>
  <si>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</si>
  <si>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</si>
  <si>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</si>
  <si>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</si>
  <si>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</si>
  <si>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</si>
  <si>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</si>
  <si>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</si>
  <si>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</si>
  <si>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</si>
  <si>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</si>
  <si>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</si>
  <si>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</si>
  <si>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</si>
  <si>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</si>
  <si>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</si>
  <si>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</si>
  <si>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</si>
  <si>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</si>
  <si>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</si>
  <si>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</si>
  <si>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</si>
  <si>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</si>
  <si>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</si>
  <si>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</si>
  <si>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</si>
  <si>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</si>
  <si>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</si>
  <si>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</si>
  <si>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</si>
  <si>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</si>
  <si>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</si>
  <si>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</si>
  <si>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</si>
  <si>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</si>
  <si>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</si>
  <si>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</si>
  <si>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</si>
  <si>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</si>
  <si>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</si>
  <si>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</si>
  <si>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</si>
  <si>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</si>
  <si>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</si>
  <si>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</si>
  <si>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</si>
  <si>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</si>
  <si>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</si>
  <si>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</si>
  <si>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</si>
  <si>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</si>
  <si>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</si>
  <si>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</si>
  <si>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</si>
  <si>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</si>
  <si>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</si>
  <si>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</si>
  <si>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</si>
  <si>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</si>
  <si>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</si>
  <si>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</si>
  <si>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</si>
  <si>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</si>
  <si>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</si>
  <si>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</si>
  <si>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</si>
  <si>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</si>
  <si>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</si>
  <si>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</si>
  <si>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</si>
  <si>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</si>
  <si>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</si>
  <si>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</si>
  <si>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</si>
  <si>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</si>
  <si>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</si>
  <si>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</si>
  <si>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</si>
  <si>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</si>
  <si>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</si>
  <si>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</si>
  <si>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</si>
  <si>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</si>
  <si>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</si>
  <si>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</si>
  <si>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</si>
  <si>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</si>
  <si>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</si>
  <si>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</si>
  <si>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</si>
  <si>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</si>
  <si>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</si>
  <si>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</si>
  <si>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</si>
  <si>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</si>
  <si>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</si>
  <si>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</si>
  <si>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</si>
  <si>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</si>
  <si>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</si>
  <si>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</si>
  <si>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</si>
  <si>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</si>
  <si>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</si>
  <si>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</si>
  <si>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</si>
  <si>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</si>
  <si>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</si>
  <si>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</si>
  <si>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</si>
  <si>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</si>
  <si>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</si>
  <si>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</si>
  <si>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</si>
  <si>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</si>
  <si>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</si>
  <si>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</si>
  <si>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</si>
  <si>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</si>
  <si>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</si>
  <si>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</si>
  <si>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</si>
  <si>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</si>
  <si>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</si>
  <si>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</si>
  <si>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</si>
  <si>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</si>
  <si>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</si>
  <si>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</si>
  <si>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</si>
  <si>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</si>
  <si>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</si>
  <si>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</si>
  <si>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</si>
  <si>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</si>
  <si>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</si>
  <si>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</si>
  <si>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</si>
  <si>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</si>
  <si>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</si>
  <si>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</si>
  <si>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</si>
  <si>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</si>
  <si>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</si>
  <si>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</si>
  <si>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</si>
  <si>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</si>
  <si>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</si>
  <si>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</si>
  <si>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</si>
  <si>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</si>
  <si>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</si>
  <si>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</si>
  <si>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</si>
  <si>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</si>
  <si>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</si>
  <si>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</si>
  <si>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</si>
  <si>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</si>
  <si>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</si>
  <si>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</si>
  <si>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</si>
  <si>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</si>
  <si>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</si>
  <si>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</si>
  <si>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</si>
  <si>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</si>
  <si>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</si>
  <si>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</si>
  <si>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</si>
  <si>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</si>
  <si>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</si>
  <si>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</si>
  <si>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</si>
  <si>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</si>
  <si>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</si>
  <si>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</si>
  <si>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</si>
  <si>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</si>
  <si>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</si>
  <si>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</si>
  <si>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</si>
  <si>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</si>
  <si>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</si>
  <si>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</si>
  <si>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</si>
  <si>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</si>
  <si>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</si>
  <si>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</si>
  <si>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</si>
  <si>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</si>
  <si>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</si>
  <si>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</si>
  <si>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</si>
  <si>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</si>
  <si>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</si>
  <si>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</si>
  <si>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</si>
  <si>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</si>
  <si>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</si>
  <si>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</si>
  <si>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</si>
  <si>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</si>
  <si>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</si>
  <si>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</si>
  <si>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</si>
  <si>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</si>
  <si>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</si>
  <si>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</si>
  <si>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</si>
  <si>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</si>
  <si>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</si>
  <si>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</si>
  <si>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</si>
  <si>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</si>
  <si>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</si>
  <si>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</si>
  <si>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</si>
  <si>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</si>
  <si>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</si>
  <si>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</si>
  <si>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</si>
  <si>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</si>
  <si>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</si>
  <si>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</si>
  <si>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</si>
  <si>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</si>
  <si>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</si>
  <si>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</si>
  <si>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</si>
  <si>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</si>
  <si>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</si>
  <si>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</si>
  <si>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</si>
  <si>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</si>
  <si>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</si>
  <si>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</si>
  <si>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</si>
  <si>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</si>
  <si>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</si>
  <si>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</si>
  <si>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</si>
  <si>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</si>
  <si>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</si>
  <si>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</si>
  <si>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</si>
  <si>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</si>
  <si>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</si>
  <si>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</si>
  <si>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</si>
  <si>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</si>
  <si>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</si>
  <si>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</si>
  <si>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</si>
  <si>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</si>
  <si>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</si>
  <si>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</si>
  <si>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</si>
  <si>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</si>
  <si>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</si>
  <si>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</si>
  <si>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</si>
  <si>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</si>
  <si>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</si>
  <si>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</si>
  <si>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</si>
  <si>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</si>
  <si>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</si>
  <si>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</si>
  <si>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</si>
  <si>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</si>
  <si>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</si>
  <si>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</si>
  <si>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</si>
  <si>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</si>
  <si>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</si>
  <si>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</si>
  <si>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</si>
  <si>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</si>
  <si>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</si>
  <si>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</si>
  <si>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</si>
  <si>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</si>
  <si>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</si>
  <si>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</si>
  <si>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</si>
  <si>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</si>
  <si>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</si>
  <si>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</si>
  <si>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</si>
  <si>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</si>
  <si>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</si>
  <si>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</si>
  <si>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</si>
  <si>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</si>
  <si>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</si>
  <si>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</si>
  <si>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</si>
  <si>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</si>
  <si>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</si>
  <si>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</si>
  <si>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</si>
  <si>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</si>
  <si>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</si>
  <si>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</si>
  <si>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</si>
  <si>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</si>
  <si>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</si>
  <si>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</si>
  <si>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</si>
  <si>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</si>
  <si>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</si>
  <si>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</si>
  <si>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</si>
  <si>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</si>
  <si>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</si>
  <si>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</si>
  <si>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</si>
  <si>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</si>
  <si>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</si>
  <si>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</si>
  <si>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</si>
  <si>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</si>
  <si>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</si>
  <si>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</si>
  <si>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</si>
  <si>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</si>
  <si>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</si>
  <si>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</si>
  <si>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</si>
  <si>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</si>
  <si>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</si>
  <si>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</si>
  <si>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</si>
  <si>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</si>
  <si>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</si>
  <si>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</si>
  <si>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</si>
  <si>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</si>
  <si>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</si>
  <si>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</si>
  <si>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</si>
  <si>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</si>
  <si>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</si>
  <si>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</si>
  <si>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</si>
  <si>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</si>
  <si>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</si>
  <si>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</si>
  <si>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</si>
  <si>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</si>
  <si>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</si>
  <si>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</si>
  <si>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</si>
  <si>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</si>
  <si>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</si>
  <si>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</si>
  <si>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</si>
  <si>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</si>
  <si>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</si>
  <si>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</si>
  <si>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</si>
  <si>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</si>
  <si>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</si>
  <si>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</si>
  <si>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</si>
  <si>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</si>
  <si>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</si>
  <si>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</si>
  <si>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</si>
  <si>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</si>
  <si>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</si>
  <si>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</si>
  <si>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</si>
  <si>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</si>
  <si>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</si>
  <si>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</si>
  <si>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</si>
  <si>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</si>
  <si>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</si>
  <si>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</si>
  <si>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</si>
  <si>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</si>
  <si>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</si>
  <si>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</si>
  <si>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</si>
  <si>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</si>
  <si>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</si>
  <si>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</si>
  <si>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</si>
  <si>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</si>
  <si>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</si>
  <si>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</si>
  <si>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</si>
  <si>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</si>
  <si>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</si>
  <si>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</si>
  <si>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</si>
  <si>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</si>
  <si>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</si>
  <si>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</si>
  <si>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</si>
  <si>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</si>
  <si>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</si>
  <si>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</si>
  <si>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</si>
  <si>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</si>
  <si>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</si>
  <si>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</si>
  <si>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</si>
  <si>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</si>
  <si>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</si>
  <si>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</si>
  <si>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</si>
  <si>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</si>
  <si>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</si>
  <si>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</si>
  <si>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</si>
  <si>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</si>
  <si>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</si>
  <si>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</si>
  <si>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</si>
  <si>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</si>
  <si>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</si>
  <si>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</si>
  <si>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</si>
  <si>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</si>
  <si>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</si>
  <si>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</si>
  <si>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</si>
  <si>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</si>
  <si>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</si>
  <si>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</si>
  <si>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</si>
  <si>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</si>
  <si>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</si>
  <si>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</si>
  <si>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</si>
  <si>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</si>
  <si>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</si>
  <si>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</si>
  <si>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</si>
  <si>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</si>
  <si>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</si>
  <si>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</si>
  <si>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</si>
  <si>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</si>
  <si>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</si>
  <si>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</si>
  <si>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</si>
  <si>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</si>
  <si>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</si>
  <si>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</si>
  <si>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</si>
  <si>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</si>
  <si>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</si>
  <si>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</si>
  <si>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</si>
  <si>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</si>
  <si>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</si>
  <si>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</si>
  <si>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</si>
  <si>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</si>
  <si>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</si>
  <si>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</si>
  <si>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</si>
  <si>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</si>
  <si>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</si>
  <si>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</si>
  <si>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</si>
  <si>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</si>
  <si>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</si>
  <si>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</si>
  <si>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</si>
  <si>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</si>
  <si>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</si>
  <si>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</si>
  <si>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</si>
  <si>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</si>
  <si>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</si>
  <si>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</si>
  <si>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</si>
  <si>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</si>
  <si>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</si>
  <si>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</si>
  <si>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</si>
  <si>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</si>
  <si>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</si>
  <si>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</si>
  <si>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</si>
  <si>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</si>
  <si>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</si>
  <si>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</si>
  <si>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</si>
  <si>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</si>
  <si>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</si>
  <si>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</si>
  <si>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</si>
  <si>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</si>
  <si>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</si>
  <si>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</si>
  <si>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</si>
  <si>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</si>
  <si>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</si>
  <si>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</si>
  <si>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</si>
  <si>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</si>
  <si>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</si>
  <si>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</si>
  <si>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</si>
  <si>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</si>
  <si>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</si>
  <si>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</si>
  <si>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</si>
  <si>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</si>
  <si>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</si>
  <si>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</si>
  <si>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</si>
  <si>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</si>
  <si>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</si>
  <si>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</si>
  <si>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</si>
  <si>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</si>
  <si>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</si>
  <si>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</si>
  <si>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</si>
  <si>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</si>
  <si>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</si>
  <si>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</si>
  <si>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</si>
  <si>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</si>
  <si>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</si>
  <si>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</si>
  <si>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</si>
  <si>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</si>
  <si>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</si>
  <si>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</si>
  <si>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</si>
  <si>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</si>
  <si>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</si>
  <si>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</si>
  <si>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</si>
  <si>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</si>
  <si>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</si>
  <si>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</si>
  <si>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</si>
  <si>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</si>
  <si>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</si>
  <si>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</si>
  <si>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</si>
  <si>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</si>
  <si>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</si>
  <si>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</si>
  <si>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</si>
  <si>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</si>
  <si>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</si>
  <si>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</si>
  <si>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</si>
  <si>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</si>
  <si>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</si>
  <si>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</si>
  <si>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</si>
  <si>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</si>
  <si>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</si>
  <si>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</si>
  <si>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</si>
  <si>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</si>
  <si>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</si>
  <si>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</si>
  <si>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</si>
  <si>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</si>
  <si>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</si>
  <si>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</si>
  <si>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</si>
  <si>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</si>
  <si>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</si>
  <si>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</si>
  <si>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</si>
  <si>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</si>
  <si>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</si>
  <si>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</si>
  <si>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</si>
  <si>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</si>
  <si>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</si>
  <si>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</si>
  <si>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</si>
  <si>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</si>
  <si>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</si>
  <si>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</si>
  <si>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</si>
  <si>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</si>
  <si>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</si>
  <si>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</si>
  <si>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</si>
  <si>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</si>
  <si>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</si>
  <si>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</si>
  <si>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</si>
  <si>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</si>
  <si>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</si>
  <si>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</si>
  <si>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</si>
  <si>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</si>
  <si>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</si>
  <si>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</si>
  <si>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</si>
  <si>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</si>
  <si>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</si>
  <si>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</si>
  <si>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</si>
  <si>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</si>
  <si>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</si>
  <si>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</si>
  <si>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</si>
  <si>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</si>
  <si>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</si>
  <si>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</si>
  <si>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</si>
  <si>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</si>
  <si>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</si>
  <si>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</si>
  <si>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</si>
  <si>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</si>
  <si>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</si>
  <si>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</si>
  <si>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</si>
  <si>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</si>
  <si>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</si>
  <si>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</si>
  <si>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</si>
  <si>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</si>
  <si>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</si>
  <si>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</si>
  <si>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</si>
  <si>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</si>
  <si>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</si>
  <si>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</si>
  <si>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</si>
  <si>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</si>
  <si>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</si>
  <si>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</si>
  <si>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</si>
  <si>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</si>
  <si>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</si>
  <si>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</si>
  <si>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</si>
  <si>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</si>
  <si>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</si>
  <si>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</si>
  <si>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</si>
  <si>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</si>
  <si>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</si>
  <si>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</si>
  <si>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</si>
  <si>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</si>
  <si>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</si>
  <si>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</si>
  <si>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</si>
  <si>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</si>
  <si>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</si>
  <si>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</si>
  <si>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</si>
  <si>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</si>
  <si>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</si>
  <si>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</si>
  <si>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</si>
  <si>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</si>
  <si>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</si>
  <si>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</si>
  <si>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</si>
  <si>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</si>
  <si>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</si>
  <si>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</si>
  <si>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</si>
  <si>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</si>
  <si>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</si>
  <si>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</si>
  <si>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</si>
  <si>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</si>
  <si>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</si>
  <si>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</si>
  <si>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</si>
  <si>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</si>
  <si>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</si>
  <si>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</si>
  <si>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</si>
  <si>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</si>
  <si>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</si>
  <si>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</si>
  <si>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</si>
  <si>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</si>
  <si>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</si>
  <si>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</si>
  <si>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</si>
  <si>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</si>
  <si>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</si>
  <si>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</si>
  <si>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</si>
  <si>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</si>
  <si>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</si>
  <si>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</si>
  <si>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</si>
  <si>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</si>
  <si>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</si>
  <si>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</si>
  <si>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</si>
  <si>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</si>
  <si>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</si>
  <si>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</si>
  <si>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</si>
  <si>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</si>
  <si>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</si>
  <si>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</si>
  <si>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</si>
  <si>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</si>
  <si>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</si>
  <si>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</si>
  <si>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</si>
  <si>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</si>
  <si>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</si>
  <si>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</si>
  <si>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</si>
  <si>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</si>
  <si>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</si>
  <si>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</si>
  <si>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</si>
  <si>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</si>
  <si>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</si>
  <si>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</si>
  <si>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</si>
  <si>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</si>
  <si>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</si>
  <si>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</si>
  <si>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</si>
  <si>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</si>
  <si>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</si>
  <si>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</si>
  <si>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</si>
  <si>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</si>
  <si>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</si>
  <si>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</si>
  <si>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</si>
  <si>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</si>
  <si>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</si>
  <si>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</si>
  <si>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</si>
  <si>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</si>
  <si>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</si>
  <si>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</si>
  <si>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</si>
  <si>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</si>
  <si>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</si>
  <si>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</si>
  <si>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</si>
  <si>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</si>
  <si>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</si>
  <si>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</si>
  <si>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</si>
  <si>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</si>
  <si>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</si>
  <si>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</si>
  <si>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</si>
  <si>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</si>
  <si>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</si>
  <si>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</si>
  <si>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</si>
  <si>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</si>
  <si>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</si>
  <si>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</si>
  <si>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</si>
  <si>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</si>
  <si>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</si>
  <si>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</si>
  <si>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</si>
  <si>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</si>
  <si>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</si>
  <si>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</si>
  <si>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</si>
  <si>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</si>
  <si>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</si>
  <si>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</si>
  <si>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</si>
  <si>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</si>
  <si>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</si>
  <si>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</si>
  <si>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</si>
  <si>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</si>
  <si>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</si>
  <si>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</si>
  <si>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</si>
  <si>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</si>
  <si>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</si>
  <si>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</si>
  <si>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</si>
  <si>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</si>
  <si>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</si>
  <si>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</si>
  <si>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</si>
  <si>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</si>
  <si>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</si>
  <si>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</si>
  <si>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</si>
  <si>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</si>
  <si>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</si>
  <si>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</si>
  <si>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</si>
  <si>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</si>
  <si>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</si>
  <si>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</si>
  <si>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</si>
  <si>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</si>
  <si>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</si>
  <si>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</si>
  <si>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</si>
  <si>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</si>
  <si>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</si>
  <si>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</si>
  <si>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</si>
  <si>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</si>
  <si>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</si>
  <si>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</si>
  <si>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</si>
  <si>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</si>
  <si>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</si>
  <si>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</si>
  <si>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</si>
  <si>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</si>
  <si>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</si>
  <si>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</si>
  <si>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</si>
  <si>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</si>
  <si>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</si>
  <si>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</si>
  <si>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</si>
  <si>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</si>
  <si>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</si>
  <si>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</si>
  <si>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</si>
  <si>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</si>
  <si>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</si>
  <si>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</si>
  <si>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</si>
  <si>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</si>
  <si>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</si>
  <si>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</si>
  <si>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</si>
  <si>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</si>
  <si>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</si>
  <si>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</si>
  <si>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</si>
  <si>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</si>
  <si>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</si>
  <si>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</si>
  <si>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</si>
  <si>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</si>
  <si>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</si>
  <si>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</si>
  <si>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</si>
  <si>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</si>
  <si>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</si>
  <si>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</si>
  <si>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</si>
  <si>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</si>
  <si>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</si>
  <si>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</si>
  <si>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</si>
  <si>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</si>
  <si>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</si>
  <si>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</si>
  <si>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</si>
  <si>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</si>
  <si>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</si>
  <si>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</si>
  <si>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</si>
  <si>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</si>
  <si>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</si>
  <si>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</si>
  <si>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</si>
  <si>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</si>
  <si>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</si>
  <si>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</si>
  <si>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</si>
  <si>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</si>
  <si>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</si>
  <si>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</si>
  <si>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</si>
  <si>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</si>
  <si>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</si>
  <si>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</si>
  <si>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</si>
  <si>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</si>
  <si>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</si>
  <si>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</si>
  <si>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</si>
  <si>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</si>
  <si>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</si>
  <si>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</si>
  <si>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</si>
  <si>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</si>
  <si>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</si>
  <si>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</si>
  <si>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</si>
  <si>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</si>
  <si>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</si>
  <si>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</si>
  <si>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</si>
  <si>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</si>
  <si>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</si>
  <si>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</si>
  <si>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</si>
  <si>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</si>
  <si>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</si>
  <si>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</si>
  <si>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</si>
  <si>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</si>
  <si>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</si>
  <si>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</si>
  <si>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</si>
  <si>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</si>
  <si>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</si>
  <si>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</si>
  <si>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</si>
  <si>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</si>
  <si>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</si>
  <si>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</si>
  <si>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</si>
  <si>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</si>
  <si>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</si>
  <si>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</si>
  <si>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</si>
  <si>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</si>
  <si>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</si>
  <si>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</si>
  <si>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</si>
  <si>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</si>
  <si>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</si>
  <si>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</si>
  <si>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</si>
  <si>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</si>
  <si>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</si>
  <si>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</si>
  <si>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</si>
  <si>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</si>
  <si>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</si>
  <si>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</si>
  <si>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</si>
  <si>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</si>
  <si>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</si>
  <si>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</si>
  <si>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</si>
  <si>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</si>
  <si>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</si>
  <si>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</si>
  <si>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</si>
  <si>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</si>
  <si>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</si>
  <si>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</si>
  <si>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</si>
  <si>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</si>
  <si>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</si>
  <si>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</si>
  <si>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</si>
  <si>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</si>
  <si>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</si>
  <si>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</si>
  <si>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</si>
  <si>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</si>
  <si>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</si>
  <si>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</si>
  <si>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</si>
  <si>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</si>
  <si>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</si>
  <si>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</si>
  <si>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</si>
  <si>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</si>
  <si>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</si>
  <si>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</si>
  <si>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</si>
  <si>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</si>
  <si>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</si>
  <si>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</si>
  <si>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</si>
  <si>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</si>
  <si>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</si>
  <si>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</si>
  <si>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</si>
  <si>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</si>
  <si>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</si>
  <si>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</si>
  <si>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</si>
  <si>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</si>
  <si>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</si>
  <si>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</si>
  <si>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</si>
  <si>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</si>
  <si>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</si>
  <si>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</si>
  <si>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</si>
  <si>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</si>
  <si>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</si>
  <si>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</si>
  <si>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</si>
  <si>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</si>
  <si>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</si>
  <si>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</si>
  <si>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</si>
  <si>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</si>
  <si>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</si>
  <si>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</si>
  <si>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</si>
  <si>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</si>
  <si>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</si>
  <si>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</si>
  <si>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</si>
  <si>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</si>
  <si>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</si>
  <si>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</si>
  <si>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</si>
  <si>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</si>
  <si>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</si>
  <si>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</si>
  <si>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</si>
  <si>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</si>
  <si>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</si>
  <si>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</si>
  <si>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</si>
  <si>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</si>
  <si>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</si>
  <si>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</si>
  <si>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</si>
  <si>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</si>
  <si>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</si>
  <si>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</si>
  <si>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</si>
  <si>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</si>
  <si>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</si>
  <si>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</si>
  <si>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</si>
  <si>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</si>
  <si>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</si>
  <si>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</si>
  <si>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</si>
  <si>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</si>
  <si>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</si>
  <si>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</si>
  <si>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</si>
  <si>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</si>
  <si>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</si>
  <si>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</si>
  <si>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</si>
  <si>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</si>
  <si>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</si>
  <si>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</si>
  <si>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</si>
  <si>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</si>
  <si>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</si>
  <si>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</si>
  <si>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</si>
  <si>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</si>
  <si>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</si>
  <si>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</si>
  <si>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</si>
  <si>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</si>
  <si>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</si>
  <si>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</si>
  <si>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</si>
  <si>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</si>
  <si>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</si>
  <si>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</si>
  <si>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</si>
  <si>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</si>
  <si>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</si>
  <si>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</si>
  <si>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</si>
  <si>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</si>
  <si>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</si>
  <si>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</si>
  <si>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</si>
  <si>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</si>
  <si>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</si>
  <si>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</si>
  <si>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</si>
  <si>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</si>
  <si>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</si>
  <si>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</si>
  <si>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</si>
  <si>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</si>
  <si>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</si>
  <si>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</si>
  <si>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</si>
  <si>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</si>
  <si>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</si>
  <si>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</si>
  <si>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</si>
  <si>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</si>
  <si>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</si>
  <si>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</si>
  <si>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</si>
  <si>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</si>
  <si>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</si>
  <si>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</si>
  <si>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</si>
  <si>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</si>
  <si>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</si>
  <si>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</si>
  <si>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</si>
  <si>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</si>
  <si>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</si>
  <si>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</si>
  <si>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</si>
  <si>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</si>
  <si>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</si>
  <si>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</si>
  <si>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</si>
  <si>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</si>
  <si>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</si>
  <si>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</si>
  <si>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</si>
  <si>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</si>
  <si>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</si>
  <si>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</si>
  <si>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</si>
  <si>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</si>
  <si>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</si>
  <si>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</si>
  <si>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</si>
  <si>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</si>
  <si>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</si>
  <si>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</si>
  <si>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</si>
  <si>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</si>
  <si>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</si>
  <si>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</si>
  <si>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</si>
  <si>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</si>
  <si>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</si>
  <si>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</si>
  <si>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</si>
  <si>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</si>
  <si>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</si>
  <si>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</si>
  <si>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</si>
  <si>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</si>
  <si>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</si>
  <si>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</si>
  <si>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</si>
  <si>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</si>
  <si>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</si>
  <si>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</si>
  <si>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</si>
  <si>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</si>
  <si>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</si>
  <si>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</si>
  <si>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</si>
  <si>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</si>
  <si>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</si>
  <si>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</si>
  <si>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</si>
  <si>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</si>
  <si>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</si>
  <si>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</si>
  <si>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</si>
  <si>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</si>
  <si>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</si>
  <si>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</si>
  <si>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</si>
  <si>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</si>
  <si>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</si>
  <si>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</si>
  <si>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</si>
  <si>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</si>
  <si>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</si>
  <si>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</si>
  <si>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</si>
  <si>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</si>
  <si>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</si>
  <si>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</si>
  <si>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</si>
  <si>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</si>
  <si>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</si>
  <si>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</si>
  <si>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</si>
  <si>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</si>
  <si>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</si>
  <si>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</si>
  <si>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</si>
  <si>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</si>
  <si>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</si>
  <si>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</si>
  <si>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</si>
  <si>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</si>
  <si>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</si>
  <si>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</si>
  <si>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</si>
  <si>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</si>
  <si>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</si>
  <si>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</si>
  <si>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</si>
  <si>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</si>
  <si>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</si>
  <si>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</si>
  <si>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</si>
  <si>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</si>
  <si>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</si>
  <si>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</si>
  <si>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</si>
  <si>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</si>
  <si>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</si>
  <si>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</si>
  <si>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</si>
  <si>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</si>
  <si>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</si>
  <si>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</si>
  <si>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</si>
  <si>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</si>
  <si>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</si>
  <si>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</si>
  <si>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</si>
  <si>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</si>
  <si>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</si>
  <si>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</si>
  <si>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</si>
  <si>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</si>
  <si>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</si>
  <si>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</si>
  <si>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</si>
  <si>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</si>
  <si>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</si>
  <si>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</si>
  <si>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</si>
  <si>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</si>
  <si>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</si>
  <si>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</si>
  <si>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</si>
  <si>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</si>
  <si>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</si>
  <si>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</si>
  <si>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</si>
  <si>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</si>
  <si>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</si>
  <si>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</si>
  <si>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</si>
  <si>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</si>
  <si>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</si>
  <si>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</si>
  <si>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</si>
  <si>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</si>
  <si>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</si>
  <si>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</si>
  <si>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</si>
  <si>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</si>
  <si>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</si>
  <si>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</si>
  <si>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</si>
  <si>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</si>
  <si>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</si>
  <si>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</si>
  <si>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</si>
  <si>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</si>
  <si>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</si>
  <si>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</si>
  <si>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</si>
  <si>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</si>
  <si>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</si>
  <si>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</si>
  <si>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</si>
  <si>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</si>
  <si>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</si>
  <si>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</si>
  <si>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</si>
  <si>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</si>
  <si>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</si>
  <si>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</si>
  <si>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</si>
  <si>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</si>
  <si>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</si>
  <si>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</si>
  <si>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</si>
  <si>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</si>
  <si>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</si>
  <si>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</si>
  <si>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</si>
  <si>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</si>
  <si>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</si>
  <si>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</si>
  <si>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</si>
  <si>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</si>
  <si>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</si>
  <si>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</si>
  <si>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</si>
  <si>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</si>
  <si>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</si>
  <si>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</si>
  <si>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</si>
  <si>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</si>
  <si>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</si>
  <si>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</si>
  <si>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</si>
  <si>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</si>
  <si>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</si>
  <si>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</si>
  <si>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</si>
  <si>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</si>
  <si>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</si>
  <si>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</si>
  <si>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</si>
  <si>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</si>
  <si>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</si>
  <si>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</si>
  <si>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</si>
  <si>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</si>
  <si>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</si>
  <si>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</si>
  <si>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</si>
  <si>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</si>
  <si>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</si>
  <si>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</si>
  <si>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</si>
  <si>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</si>
  <si>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</si>
  <si>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</si>
  <si>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</si>
  <si>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</si>
  <si>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</si>
  <si>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</si>
  <si>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</si>
  <si>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</si>
  <si>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</si>
  <si>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</si>
  <si>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</si>
  <si>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</si>
  <si>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</si>
  <si>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</si>
  <si>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</si>
  <si>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</si>
  <si>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</si>
  <si>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</si>
  <si>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</si>
  <si>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</si>
  <si>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</si>
  <si>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</si>
  <si>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</si>
  <si>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</si>
  <si>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</si>
  <si>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</si>
  <si>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</si>
  <si>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</si>
  <si>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</si>
  <si>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</si>
  <si>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</si>
  <si>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</si>
  <si>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</si>
  <si>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</si>
  <si>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</si>
  <si>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</si>
  <si>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</si>
  <si>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</si>
  <si>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</si>
  <si>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</si>
  <si>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</si>
  <si>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</si>
  <si>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</si>
  <si>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</si>
  <si>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</si>
  <si>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</si>
  <si>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</si>
  <si>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</si>
  <si>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</si>
  <si>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</si>
  <si>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</si>
  <si>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</si>
  <si>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</si>
  <si>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</si>
  <si>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</si>
  <si>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</si>
  <si>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</si>
  <si>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</si>
  <si>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</si>
  <si>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</si>
  <si>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</si>
  <si>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</si>
  <si>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</si>
  <si>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</si>
  <si>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</si>
  <si>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</si>
  <si>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</si>
  <si>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</si>
  <si>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</si>
  <si>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</si>
  <si>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</si>
  <si>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</si>
  <si>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</si>
  <si>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</si>
  <si>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</si>
  <si>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</si>
  <si>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</si>
  <si>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</si>
  <si>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</si>
  <si>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</si>
  <si>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</si>
  <si>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</si>
  <si>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</si>
  <si>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</si>
  <si>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</si>
  <si>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</si>
  <si>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</si>
  <si>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</si>
  <si>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</si>
  <si>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</si>
  <si>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</si>
  <si>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</si>
  <si>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</si>
  <si>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</si>
  <si>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</si>
  <si>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</si>
  <si>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</si>
  <si>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</si>
  <si>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</si>
  <si>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</si>
  <si>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</si>
  <si>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</si>
  <si>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</si>
  <si>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</si>
  <si>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</si>
  <si>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</si>
  <si>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</si>
  <si>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</si>
  <si>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</si>
  <si>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</si>
  <si>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</si>
  <si>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</si>
  <si>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</si>
  <si>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</si>
  <si>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</si>
  <si>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</si>
  <si>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</si>
  <si>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</si>
  <si>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</si>
  <si>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</si>
  <si>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</si>
  <si>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</si>
  <si>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</si>
  <si>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</si>
  <si>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</si>
  <si>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</si>
  <si>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</si>
  <si>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</si>
  <si>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</si>
  <si>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</si>
  <si>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</si>
  <si>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</si>
  <si>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</si>
  <si>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</si>
  <si>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</si>
  <si>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</si>
  <si>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</si>
  <si>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</si>
  <si>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</si>
  <si>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</si>
  <si>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</si>
  <si>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</si>
  <si>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</si>
  <si>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</si>
  <si>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</si>
  <si>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</si>
  <si>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</si>
  <si>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</si>
  <si>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</si>
  <si>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</si>
  <si>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</si>
  <si>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</si>
  <si>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</si>
  <si>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</si>
  <si>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</si>
  <si>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</si>
  <si>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</si>
  <si>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</si>
  <si>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</si>
  <si>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</si>
  <si>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</si>
  <si>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</si>
  <si>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</si>
  <si>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</si>
  <si>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</si>
  <si>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</si>
  <si>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</si>
  <si>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</si>
  <si>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</si>
  <si>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</si>
  <si>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</si>
  <si>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</si>
  <si>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</si>
  <si>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</si>
  <si>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</si>
  <si>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</si>
  <si>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</si>
  <si>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</si>
  <si>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</si>
  <si>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</si>
  <si>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</si>
  <si>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</si>
  <si>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</si>
  <si>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</si>
  <si>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</si>
  <si>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</si>
  <si>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</si>
  <si>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</si>
  <si>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</si>
  <si>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</si>
  <si>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</si>
  <si>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</si>
  <si>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</si>
  <si>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</si>
  <si>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</si>
  <si>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</si>
  <si>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</si>
  <si>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</si>
  <si>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</si>
  <si>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</si>
  <si>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</si>
  <si>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</si>
  <si>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</si>
  <si>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</si>
  <si>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</si>
  <si>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</si>
  <si>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</si>
  <si>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</si>
  <si>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</si>
  <si>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</si>
  <si>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</si>
  <si>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</si>
  <si>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</si>
  <si>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</si>
  <si>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</si>
  <si>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</si>
  <si>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</si>
  <si>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</si>
  <si>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</si>
  <si>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</si>
  <si>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</si>
  <si>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</si>
  <si>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</si>
  <si>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</si>
  <si>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</si>
  <si>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</si>
  <si>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</si>
  <si>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</si>
  <si>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</si>
  <si>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</si>
  <si>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</si>
  <si>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</si>
  <si>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</si>
  <si>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</si>
  <si>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</si>
  <si>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</si>
  <si>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</si>
  <si>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</si>
  <si>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</si>
  <si>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</si>
  <si>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</si>
  <si>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</si>
  <si>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</si>
  <si>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</si>
  <si>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</si>
  <si>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</si>
  <si>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</si>
  <si>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</si>
  <si>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</si>
  <si>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</si>
  <si>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</si>
  <si>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</si>
  <si>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</si>
  <si>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</si>
  <si>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</si>
  <si>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</si>
  <si>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</si>
  <si>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</si>
  <si>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</si>
  <si>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</si>
  <si>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</si>
  <si>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</si>
  <si>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</si>
  <si>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</si>
  <si>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</si>
  <si>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</si>
  <si>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</si>
  <si>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</si>
  <si>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</si>
  <si>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</si>
  <si>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</si>
  <si>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</si>
  <si>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</si>
  <si>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</si>
  <si>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</si>
  <si>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</si>
  <si>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</si>
  <si>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</si>
  <si>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</si>
  <si>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</si>
  <si>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</si>
  <si>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</si>
  <si>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</si>
  <si>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</si>
  <si>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</si>
  <si>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</si>
  <si>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</si>
  <si>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</si>
  <si>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</si>
  <si>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</si>
  <si>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</si>
  <si>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</si>
  <si>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</si>
  <si>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</si>
  <si>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</si>
  <si>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</si>
  <si>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</si>
  <si>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</si>
  <si>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</si>
  <si>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</si>
  <si>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</si>
  <si>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</si>
  <si>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</si>
  <si>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</si>
  <si>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</si>
  <si>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</si>
  <si>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</si>
  <si>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</si>
  <si>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</si>
  <si>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</si>
  <si>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</si>
  <si>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</si>
  <si>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</si>
  <si>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</si>
  <si>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</si>
  <si>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</si>
  <si>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</si>
  <si>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</si>
  <si>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</si>
  <si>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</si>
  <si>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</si>
  <si>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</si>
  <si>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</si>
  <si>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</si>
  <si>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</si>
  <si>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</si>
  <si>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</si>
  <si>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</si>
  <si>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</si>
  <si>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</si>
  <si>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</si>
  <si>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</si>
  <si>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</si>
  <si>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</si>
  <si>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</si>
  <si>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</si>
  <si>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</si>
  <si>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</si>
  <si>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</si>
  <si>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</si>
  <si>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</si>
  <si>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</si>
  <si>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</si>
  <si>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</si>
  <si>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</si>
  <si>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</si>
  <si>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</si>
  <si>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</si>
  <si>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</si>
  <si>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</si>
  <si>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</si>
  <si>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</si>
  <si>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</si>
  <si>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</si>
  <si>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</si>
  <si>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</si>
  <si>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</si>
  <si>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</si>
  <si>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</si>
  <si>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</si>
  <si>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</si>
  <si>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</si>
  <si>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</si>
  <si>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</si>
  <si>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</si>
  <si>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</si>
  <si>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</si>
  <si>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</si>
  <si>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</si>
  <si>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</si>
  <si>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</si>
  <si>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</si>
  <si>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</si>
  <si>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</si>
  <si>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</si>
  <si>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</si>
  <si>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</si>
  <si>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</si>
  <si>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</si>
  <si>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</si>
  <si>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</si>
  <si>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</si>
  <si>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</si>
  <si>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</si>
  <si>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</si>
  <si>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</si>
  <si>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</si>
  <si>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</si>
  <si>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</si>
  <si>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</si>
  <si>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</si>
  <si>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</si>
  <si>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</si>
  <si>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</si>
  <si>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</si>
  <si>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</si>
  <si>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</si>
  <si>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</si>
  <si>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</si>
  <si>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</si>
  <si>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</si>
  <si>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</si>
  <si>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</si>
  <si>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</si>
  <si>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</si>
  <si>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</si>
  <si>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</si>
  <si>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</si>
  <si>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</si>
  <si>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</si>
  <si>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</si>
  <si>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</si>
  <si>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</si>
  <si>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</si>
  <si>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</si>
  <si>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</si>
  <si>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</si>
  <si>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</si>
  <si>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</si>
  <si>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</si>
  <si>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</si>
  <si>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</si>
  <si>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</si>
  <si>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</si>
  <si>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</si>
  <si>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</si>
  <si>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</si>
  <si>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</si>
  <si>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</si>
  <si>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</si>
  <si>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</si>
  <si>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</si>
  <si>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</si>
  <si>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</si>
  <si>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</si>
  <si>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</si>
  <si>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</si>
  <si>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</si>
  <si>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</si>
  <si>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</si>
  <si>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</si>
  <si>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</si>
  <si>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</si>
  <si>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</si>
  <si>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</si>
  <si>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</si>
  <si>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</si>
  <si>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</si>
  <si>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</si>
  <si>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</si>
  <si>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</si>
  <si>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</si>
  <si>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</si>
  <si>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</si>
  <si>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</si>
  <si>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</si>
  <si>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</si>
  <si>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</si>
  <si>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</si>
  <si>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</si>
  <si>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</si>
  <si>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</si>
  <si>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</si>
  <si>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</si>
  <si>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</si>
  <si>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</si>
  <si>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</si>
  <si>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</si>
  <si>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</si>
  <si>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</si>
  <si>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</si>
  <si>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</si>
  <si>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</si>
  <si>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</si>
  <si>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</si>
  <si>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</si>
  <si>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</si>
  <si>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</si>
  <si>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</si>
  <si>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</si>
  <si>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</si>
  <si>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</si>
  <si>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</si>
  <si>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</si>
  <si>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</si>
  <si>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</si>
  <si>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</si>
  <si>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</si>
  <si>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</si>
  <si>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</si>
  <si>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</si>
  <si>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</si>
  <si>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</si>
  <si>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</si>
  <si>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</si>
  <si>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</si>
  <si>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</si>
  <si>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</si>
  <si>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</si>
  <si>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</si>
  <si>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</si>
  <si>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</si>
  <si>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</si>
  <si>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</si>
  <si>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</si>
  <si>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</si>
  <si>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</si>
  <si>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</si>
  <si>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</si>
  <si>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</si>
  <si>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</si>
  <si>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</si>
  <si>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</si>
  <si>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</si>
  <si>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</si>
  <si>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</si>
  <si>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</si>
  <si>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</si>
  <si>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</si>
  <si>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</si>
  <si>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</si>
  <si>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</si>
  <si>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</si>
  <si>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</si>
  <si>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</si>
  <si>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</si>
  <si>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</si>
  <si>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</si>
  <si>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</si>
  <si>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</si>
  <si>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</si>
  <si>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</si>
  <si>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</si>
  <si>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</si>
  <si>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</si>
  <si>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</si>
  <si>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</si>
  <si>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</si>
  <si>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</si>
  <si>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</si>
  <si>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</si>
  <si>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</si>
  <si>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</si>
  <si>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</si>
  <si>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</si>
  <si>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</si>
  <si>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</si>
  <si>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</si>
  <si>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</si>
  <si>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</si>
  <si>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</si>
  <si>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</si>
  <si>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</si>
  <si>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</si>
  <si>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</si>
  <si>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</si>
  <si>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</si>
  <si>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</si>
  <si>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</si>
  <si>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</si>
  <si>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</si>
  <si>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</si>
  <si>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</si>
  <si>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</si>
  <si>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</si>
  <si>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</si>
  <si>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</si>
  <si>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</si>
  <si>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</si>
  <si>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</si>
  <si>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</si>
  <si>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</si>
  <si>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</si>
  <si>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</si>
  <si>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</si>
  <si>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</si>
  <si>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</si>
  <si>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</si>
  <si>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</si>
  <si>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</si>
  <si>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</si>
  <si>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</si>
  <si>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</si>
  <si>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</si>
  <si>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</si>
  <si>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</si>
  <si>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</si>
  <si>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</si>
  <si>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</si>
  <si>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</si>
  <si>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</si>
  <si>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</si>
  <si>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</si>
  <si>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</si>
  <si>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</si>
  <si>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</si>
  <si>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</si>
  <si>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</si>
  <si>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</si>
  <si>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</si>
  <si>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</si>
  <si>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</si>
  <si>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</si>
  <si>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</si>
  <si>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</si>
  <si>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</si>
  <si>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</si>
  <si>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</si>
  <si>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</si>
  <si>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</si>
  <si>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</si>
  <si>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</si>
  <si>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</si>
  <si>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</si>
  <si>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</si>
  <si>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</si>
  <si>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</si>
  <si>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</si>
  <si>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</si>
  <si>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</si>
  <si>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</si>
  <si>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</si>
  <si>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</si>
  <si>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</si>
  <si>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</si>
  <si>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</si>
  <si>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</si>
  <si>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</si>
  <si>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</si>
  <si>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</si>
  <si>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</si>
  <si>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</si>
  <si>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</si>
  <si>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</si>
  <si>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</si>
  <si>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</si>
  <si>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</si>
  <si>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</si>
  <si>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</si>
  <si>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</si>
  <si>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</si>
  <si>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</si>
  <si>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</si>
  <si>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</si>
  <si>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</si>
  <si>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</si>
  <si>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</si>
  <si>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</si>
  <si>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</si>
  <si>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</si>
  <si>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</si>
  <si>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</si>
  <si>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</si>
  <si>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</si>
  <si>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</si>
  <si>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</si>
  <si>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</si>
  <si>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</si>
  <si>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</si>
  <si>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</si>
  <si>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</si>
  <si>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</si>
  <si>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</si>
  <si>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</si>
  <si>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</si>
  <si>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</si>
  <si>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</si>
  <si>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</si>
  <si>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</si>
  <si>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</si>
  <si>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</si>
  <si>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</si>
  <si>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</si>
  <si>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</si>
  <si>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</si>
  <si>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</si>
  <si>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</si>
  <si>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</si>
  <si>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</si>
  <si>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</si>
  <si>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</si>
  <si>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</si>
  <si>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</si>
  <si>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</si>
  <si>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</si>
  <si>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</si>
  <si>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</si>
  <si>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</si>
  <si>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</si>
  <si>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</si>
  <si>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</si>
  <si>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</si>
  <si>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</si>
  <si>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</si>
  <si>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</si>
  <si>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</si>
  <si>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</si>
  <si>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</si>
  <si>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</si>
  <si>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</si>
  <si>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</si>
  <si>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</si>
  <si>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</si>
  <si>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</si>
  <si>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</si>
  <si>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</si>
  <si>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</si>
  <si>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</si>
  <si>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</si>
  <si>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</si>
  <si>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</si>
  <si>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</si>
  <si>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</si>
  <si>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</si>
  <si>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</si>
  <si>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</si>
  <si>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</si>
  <si>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</si>
  <si>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</si>
  <si>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</si>
  <si>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</si>
  <si>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</si>
  <si>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</si>
  <si>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</si>
  <si>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</si>
  <si>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</si>
  <si>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</si>
  <si>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</si>
  <si>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</si>
  <si>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</si>
  <si>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</si>
  <si>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</si>
  <si>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</si>
  <si>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</si>
  <si>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</si>
  <si>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</si>
  <si>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</si>
  <si>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</si>
  <si>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</si>
  <si>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</si>
  <si>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</si>
  <si>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</si>
  <si>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</si>
  <si>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</si>
  <si>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</si>
  <si>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</si>
  <si>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</si>
  <si>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</si>
  <si>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</si>
  <si>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</si>
  <si>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</si>
  <si>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</si>
  <si>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</si>
  <si>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</si>
  <si>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</si>
  <si>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</si>
  <si>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</si>
  <si>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</si>
  <si>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</si>
  <si>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</si>
  <si>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</si>
  <si>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</si>
  <si>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</si>
  <si>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</si>
  <si>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</si>
  <si>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</si>
  <si>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</si>
  <si>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</si>
  <si>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</si>
  <si>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</si>
  <si>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</si>
  <si>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</si>
  <si>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</si>
  <si>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</si>
  <si>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</si>
  <si>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</si>
  <si>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</si>
  <si>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</si>
  <si>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</si>
  <si>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</si>
  <si>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</si>
  <si>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</si>
  <si>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</si>
  <si>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</si>
  <si>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</si>
  <si>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</si>
  <si>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</si>
  <si>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</si>
  <si>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</si>
  <si>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</si>
  <si>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</si>
  <si>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</si>
  <si>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</si>
  <si>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</si>
  <si>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</si>
  <si>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</si>
  <si>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</si>
  <si>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</si>
  <si>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</si>
  <si>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</si>
  <si>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</si>
  <si>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</si>
  <si>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</si>
  <si>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</si>
  <si>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</si>
  <si>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</si>
  <si>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</si>
  <si>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</si>
  <si>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</si>
  <si>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</si>
  <si>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</si>
  <si>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</si>
  <si>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</si>
  <si>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</si>
  <si>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</si>
  <si>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</si>
  <si>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</si>
  <si>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</si>
  <si>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</si>
  <si>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</si>
  <si>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</si>
  <si>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</si>
  <si>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</si>
  <si>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</si>
  <si>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</si>
  <si>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</si>
  <si>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</si>
  <si>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</si>
  <si>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</si>
  <si>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</si>
  <si>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</si>
  <si>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</si>
  <si>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</si>
  <si>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</si>
  <si>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</si>
  <si>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</si>
  <si>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</si>
  <si>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</si>
  <si>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</si>
  <si>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</si>
  <si>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</si>
  <si>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</si>
  <si>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</si>
  <si>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</si>
  <si>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</si>
  <si>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</si>
  <si>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</si>
  <si>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</si>
  <si>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</si>
  <si>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</si>
  <si>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</si>
  <si>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</si>
  <si>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</si>
  <si>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</si>
  <si>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</si>
  <si>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</si>
  <si>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</si>
  <si>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</si>
  <si>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</si>
  <si>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</si>
  <si>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</si>
  <si>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</si>
  <si>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</si>
  <si>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</si>
  <si>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</si>
  <si>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</si>
  <si>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</si>
  <si>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</si>
  <si>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</si>
  <si>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</si>
  <si>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</si>
  <si>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</si>
  <si>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</si>
  <si>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</si>
  <si>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</si>
  <si>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</si>
  <si>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</si>
  <si>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</si>
  <si>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</si>
  <si>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</si>
  <si>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</si>
  <si>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</si>
  <si>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</si>
  <si>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</si>
  <si>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</si>
  <si>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</si>
  <si>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</si>
  <si>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</si>
  <si>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</si>
  <si>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</si>
  <si>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</si>
  <si>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</si>
  <si>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</si>
  <si>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</si>
  <si>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</si>
  <si>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</si>
  <si>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</si>
  <si>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</si>
  <si>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</si>
  <si>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</si>
  <si>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</si>
  <si>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</si>
  <si>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</si>
  <si>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</si>
  <si>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</si>
  <si>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</si>
  <si>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</si>
  <si>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</si>
  <si>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</si>
  <si>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</si>
  <si>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</si>
  <si>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</si>
  <si>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</si>
  <si>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</si>
  <si>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</si>
  <si>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</si>
  <si>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</si>
  <si>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</si>
  <si>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</si>
  <si>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</si>
  <si>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</si>
  <si>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</si>
  <si>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</si>
  <si>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</si>
  <si>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</si>
  <si>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</si>
  <si>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</si>
  <si>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</si>
  <si>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</si>
  <si>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</si>
  <si>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</si>
  <si>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</si>
  <si>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</si>
  <si>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</si>
  <si>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</si>
  <si>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</si>
  <si>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</si>
  <si>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</si>
  <si>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</si>
  <si>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</si>
  <si>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</si>
  <si>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</si>
  <si>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</si>
  <si>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</si>
  <si>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</si>
  <si>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</si>
  <si>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</si>
  <si>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</si>
  <si>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</si>
  <si>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</si>
  <si>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</si>
  <si>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</si>
  <si>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</si>
  <si>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</si>
  <si>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</si>
  <si>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</si>
  <si>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</si>
  <si>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</si>
  <si>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</si>
  <si>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</si>
  <si>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</si>
  <si>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</si>
  <si>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</si>
  <si>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</si>
  <si>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</si>
  <si>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</si>
  <si>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</si>
  <si>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</si>
  <si>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</si>
  <si>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</si>
  <si>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</si>
  <si>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</si>
  <si>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</si>
  <si>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</si>
  <si>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</si>
  <si>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</si>
  <si>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</si>
  <si>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</si>
  <si>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</si>
  <si>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</si>
  <si>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</si>
  <si>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</si>
  <si>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</si>
  <si>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</si>
  <si>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</si>
  <si>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</si>
  <si>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</si>
  <si>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</si>
  <si>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</si>
  <si>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</si>
  <si>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</si>
  <si>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</si>
  <si>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</si>
  <si>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</si>
  <si>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</si>
  <si>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</si>
  <si>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</si>
  <si>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</si>
  <si>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</si>
  <si>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</si>
  <si>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</si>
  <si>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</si>
  <si>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</si>
  <si>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</si>
  <si>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</si>
  <si>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</si>
  <si>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</si>
  <si>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</si>
  <si>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</si>
  <si>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</si>
  <si>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</si>
  <si>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</si>
  <si>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</si>
  <si>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</si>
  <si>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</si>
  <si>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</si>
  <si>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</si>
  <si>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</si>
  <si>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</si>
  <si>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</si>
  <si>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</si>
  <si>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</si>
  <si>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</si>
  <si>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</si>
  <si>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</si>
  <si>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</si>
  <si>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</si>
  <si>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</si>
  <si>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</si>
  <si>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</si>
  <si>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</si>
  <si>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</si>
  <si>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</si>
  <si>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</si>
  <si>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</si>
  <si>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</si>
  <si>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</si>
  <si>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</si>
  <si>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</si>
  <si>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</si>
  <si>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</si>
  <si>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</si>
  <si>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</si>
  <si>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</si>
  <si>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</si>
  <si>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</si>
  <si>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</si>
  <si>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</si>
  <si>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</si>
  <si>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</si>
  <si>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</si>
  <si>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</si>
  <si>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</si>
  <si>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</si>
  <si>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</si>
  <si>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</si>
  <si>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</si>
  <si>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</si>
  <si>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</si>
  <si>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</si>
  <si>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</si>
  <si>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</si>
  <si>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</si>
  <si>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</si>
  <si>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</si>
  <si>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</si>
  <si>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</si>
  <si>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</si>
  <si>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</si>
  <si>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</si>
  <si>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</si>
  <si>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</si>
  <si>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</si>
  <si>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</si>
  <si>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</si>
  <si>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</si>
  <si>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</si>
  <si>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</si>
  <si>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</si>
  <si>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</si>
  <si>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</si>
  <si>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</si>
  <si>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</si>
  <si>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</si>
  <si>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</si>
  <si>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</si>
  <si>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</si>
  <si>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</si>
  <si>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</si>
  <si>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</si>
  <si>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</si>
  <si>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</si>
  <si>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</si>
  <si>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</si>
  <si>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</si>
  <si>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</si>
  <si>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</si>
  <si>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</si>
  <si>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</si>
  <si>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</si>
  <si>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</si>
  <si>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</si>
  <si>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</si>
  <si>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</si>
  <si>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</si>
  <si>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</si>
  <si>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</si>
  <si>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</si>
  <si>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</si>
  <si>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</si>
  <si>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</si>
  <si>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</si>
  <si>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</si>
  <si>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</si>
  <si>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</si>
  <si>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</si>
  <si>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</si>
  <si>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</si>
  <si>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</si>
  <si>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</si>
  <si>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</si>
  <si>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</si>
  <si>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</si>
  <si>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</si>
  <si>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</si>
  <si>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</si>
  <si>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</si>
  <si>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</si>
  <si>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</si>
  <si>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</si>
  <si>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</si>
  <si>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</si>
  <si>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</si>
  <si>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</si>
  <si>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</si>
  <si>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</si>
  <si>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</si>
  <si>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</si>
  <si>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</si>
  <si>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</si>
  <si>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</si>
  <si>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</si>
  <si>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</si>
  <si>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</si>
  <si>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</si>
  <si>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</si>
  <si>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</si>
  <si>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</si>
  <si>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</si>
  <si>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</si>
  <si>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</si>
  <si>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</si>
  <si>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</si>
  <si>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</si>
  <si>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</si>
  <si>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</si>
  <si>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</si>
  <si>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</si>
  <si>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</si>
  <si>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</si>
  <si>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</si>
  <si>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</si>
  <si>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</si>
  <si>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</si>
  <si>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</si>
  <si>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</si>
  <si>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</si>
  <si>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</si>
  <si>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</si>
  <si>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</si>
  <si>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</si>
  <si>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</si>
  <si>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</si>
  <si>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</si>
  <si>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</si>
  <si>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</si>
  <si>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</si>
  <si>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</si>
  <si>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</si>
  <si>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</si>
  <si>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</si>
  <si>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</si>
  <si>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</si>
  <si>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</si>
  <si>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</si>
  <si>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</si>
  <si>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</si>
  <si>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</si>
  <si>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</si>
  <si>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</si>
  <si>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</si>
  <si>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</si>
  <si>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</si>
  <si>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</si>
  <si>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</si>
  <si>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</si>
  <si>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</si>
  <si>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</si>
  <si>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</si>
  <si>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</si>
  <si>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</si>
  <si>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</si>
  <si>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</si>
  <si>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</si>
  <si>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</si>
  <si>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</si>
  <si>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</si>
  <si>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</si>
  <si>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</si>
  <si>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</si>
  <si>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</si>
  <si>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</si>
  <si>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</si>
  <si>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</si>
  <si>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</si>
  <si>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</si>
  <si>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</si>
  <si>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</si>
  <si>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</si>
  <si>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</si>
  <si>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</si>
  <si>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</si>
  <si>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</si>
  <si>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</si>
  <si>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</si>
  <si>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</si>
  <si>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</si>
  <si>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</si>
  <si>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</si>
  <si>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</si>
  <si>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</si>
  <si>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</si>
  <si>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</si>
  <si>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</si>
  <si>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</si>
  <si>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</si>
  <si>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</si>
  <si>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</si>
  <si>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</si>
  <si>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</si>
  <si>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</si>
  <si>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</si>
  <si>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</si>
  <si>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</si>
  <si>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</si>
  <si>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</si>
  <si>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</si>
  <si>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</si>
  <si>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</si>
  <si>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</si>
  <si>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</si>
  <si>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</si>
  <si>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</si>
  <si>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</si>
  <si>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</si>
  <si>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</si>
  <si>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</si>
  <si>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</si>
  <si>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</si>
  <si>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</si>
  <si>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</si>
  <si>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</si>
  <si>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</si>
  <si>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</si>
  <si>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</si>
  <si>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</si>
  <si>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</si>
  <si>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</si>
  <si>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</si>
  <si>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</si>
  <si>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</si>
  <si>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</si>
  <si>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</si>
  <si>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</si>
  <si>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</si>
  <si>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</si>
  <si>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</si>
  <si>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</si>
  <si>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</si>
  <si>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</si>
  <si>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</si>
  <si>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</si>
  <si>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</si>
  <si>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</si>
  <si>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</si>
  <si>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</si>
  <si>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</si>
  <si>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</si>
  <si>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</si>
  <si>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</si>
  <si>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</si>
  <si>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</si>
  <si>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</si>
  <si>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</si>
  <si>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</si>
  <si>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</si>
  <si>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</si>
  <si>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</si>
  <si>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</si>
  <si>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</si>
  <si>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</si>
  <si>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</si>
  <si>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</si>
  <si>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</si>
  <si>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</si>
  <si>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</si>
  <si>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</si>
  <si>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</si>
  <si>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</si>
  <si>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</si>
  <si>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</si>
  <si>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</si>
  <si>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</si>
  <si>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</si>
  <si>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</si>
  <si>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</si>
  <si>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</si>
  <si>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</si>
  <si>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</si>
  <si>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</si>
  <si>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</si>
  <si>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</si>
  <si>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</si>
  <si>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</si>
  <si>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</si>
  <si>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</si>
  <si>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</si>
  <si>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</si>
  <si>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</si>
  <si>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</si>
  <si>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</si>
  <si>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</si>
  <si>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</si>
  <si>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</si>
  <si>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</si>
  <si>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</si>
  <si>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</si>
  <si>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</si>
  <si>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</si>
  <si>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</si>
  <si>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</si>
  <si>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</si>
  <si>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</si>
  <si>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</si>
  <si>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</si>
  <si>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</si>
  <si>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</si>
  <si>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</si>
  <si>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</si>
  <si>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</si>
  <si>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</si>
  <si>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</si>
  <si>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</si>
  <si>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</si>
  <si>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</si>
  <si>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</si>
  <si>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</si>
  <si>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</si>
  <si>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</si>
  <si>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</si>
  <si>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</si>
  <si>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</si>
  <si>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</si>
  <si>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</si>
  <si>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</si>
  <si>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</si>
  <si>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</si>
  <si>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</si>
  <si>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</si>
  <si>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</si>
  <si>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</si>
  <si>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</si>
  <si>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</si>
  <si>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</si>
  <si>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</si>
  <si>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</si>
  <si>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</si>
  <si>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</si>
  <si>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</si>
  <si>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</si>
  <si>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</si>
  <si>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</si>
  <si>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</si>
  <si>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</si>
  <si>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</si>
  <si>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</si>
  <si>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</si>
  <si>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</si>
  <si>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</si>
  <si>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</si>
  <si>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</si>
  <si>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</si>
  <si>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</si>
  <si>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</si>
  <si>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</si>
  <si>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</si>
  <si>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</si>
  <si>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</si>
  <si>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</si>
  <si>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</si>
  <si>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</si>
  <si>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</si>
  <si>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</si>
  <si>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</si>
  <si>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</si>
  <si>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</si>
  <si>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</si>
  <si>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</si>
  <si>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</si>
  <si>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</si>
  <si>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</si>
  <si>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</si>
  <si>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</si>
  <si>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</si>
  <si>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</si>
  <si>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</si>
  <si>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</si>
  <si>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</si>
  <si>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</si>
  <si>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</si>
  <si>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</si>
  <si>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</si>
  <si>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</si>
  <si>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</si>
  <si>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</si>
  <si>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</si>
  <si>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</si>
  <si>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</si>
  <si>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</si>
  <si>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</si>
  <si>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</si>
  <si>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</si>
  <si>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</si>
  <si>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</si>
  <si>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</si>
  <si>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</si>
  <si>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</si>
  <si>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</si>
  <si>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</si>
  <si>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</si>
  <si>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</si>
  <si>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</si>
  <si>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</si>
  <si>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</si>
  <si>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</si>
  <si>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</si>
  <si>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</si>
  <si>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</si>
  <si>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</si>
  <si>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</si>
  <si>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</si>
  <si>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</si>
  <si>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</si>
  <si>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</si>
  <si>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</si>
  <si>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</si>
  <si>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</si>
  <si>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</si>
  <si>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</si>
  <si>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</si>
  <si>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</si>
  <si>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</si>
  <si>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</si>
  <si>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</si>
  <si>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</si>
  <si>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</si>
  <si>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</si>
  <si>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</si>
  <si>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</si>
  <si>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</si>
  <si>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</si>
  <si>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</si>
  <si>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</si>
  <si>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</si>
  <si>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</si>
  <si>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</si>
  <si>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</si>
  <si>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</si>
  <si>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</si>
  <si>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</si>
  <si>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</si>
  <si>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</si>
  <si>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</si>
  <si>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</si>
  <si>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</si>
  <si>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</si>
  <si>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</si>
  <si>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</si>
  <si>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</si>
  <si>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</si>
  <si>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</si>
  <si>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</si>
  <si>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</si>
  <si>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</si>
  <si>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</si>
  <si>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</si>
  <si>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</si>
  <si>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</si>
  <si>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</si>
  <si>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</si>
  <si>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</si>
  <si>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</si>
  <si>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</si>
  <si>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</si>
  <si>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</si>
  <si>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</si>
  <si>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</si>
  <si>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</si>
  <si>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</si>
  <si>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</si>
  <si>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</si>
  <si>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</si>
  <si>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</si>
  <si>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</si>
  <si>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</si>
  <si>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</si>
  <si>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</si>
  <si>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</si>
  <si>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</si>
  <si>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</si>
  <si>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</si>
  <si>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</si>
  <si>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</si>
  <si>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</si>
  <si>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</si>
  <si>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</si>
  <si>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</si>
  <si>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</si>
  <si>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</si>
  <si>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</si>
  <si>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</si>
  <si>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</si>
  <si>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</si>
  <si>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</si>
  <si>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</si>
  <si>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</si>
  <si>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</si>
  <si>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</si>
  <si>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</si>
  <si>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</si>
  <si>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</si>
  <si>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</si>
  <si>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</si>
  <si>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</si>
  <si>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</si>
  <si>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</si>
  <si>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</si>
  <si>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</si>
  <si>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</si>
  <si>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</si>
  <si>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</si>
  <si>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</si>
  <si>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</si>
  <si>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</si>
  <si>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</si>
  <si>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</si>
  <si>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</si>
  <si>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</si>
  <si>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</si>
  <si>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</si>
  <si>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</si>
  <si>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</si>
  <si>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</si>
  <si>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</si>
  <si>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</si>
  <si>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</si>
  <si>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</si>
  <si>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</si>
  <si>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</si>
  <si>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</si>
  <si>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</si>
  <si>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</si>
  <si>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</si>
  <si>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</si>
  <si>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</si>
  <si>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</si>
  <si>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</si>
  <si>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</si>
  <si>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</si>
  <si>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</si>
  <si>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</si>
  <si>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</si>
  <si>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</si>
  <si>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</si>
  <si>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</si>
  <si>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</si>
  <si>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</si>
  <si>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</si>
  <si>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</si>
  <si>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</si>
  <si>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</si>
  <si>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</si>
  <si>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</si>
  <si>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</si>
  <si>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</si>
  <si>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</si>
  <si>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</si>
  <si>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</si>
  <si>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</si>
  <si>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</si>
  <si>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</si>
  <si>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</si>
  <si>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</si>
  <si>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</si>
  <si>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</si>
  <si>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</si>
  <si>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</si>
  <si>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</si>
  <si>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</si>
  <si>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</si>
  <si>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</si>
  <si>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</si>
  <si>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</si>
  <si>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</si>
  <si>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</si>
  <si>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</si>
  <si>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</si>
  <si>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</si>
  <si>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</si>
  <si>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</si>
  <si>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</si>
  <si>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</si>
  <si>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</si>
  <si>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</si>
  <si>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</si>
  <si>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</si>
  <si>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</si>
  <si>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</si>
  <si>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</si>
  <si>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</si>
  <si>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</si>
  <si>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</si>
  <si>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</si>
  <si>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</si>
  <si>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</si>
  <si>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</si>
  <si>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</si>
  <si>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</si>
  <si>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</si>
  <si>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</si>
  <si>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</si>
  <si>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</si>
  <si>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</si>
  <si>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</si>
  <si>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</si>
  <si>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</si>
  <si>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</si>
  <si>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</si>
  <si>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</si>
  <si>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</si>
  <si>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</si>
  <si>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</si>
  <si>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</si>
  <si>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</si>
  <si>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</si>
  <si>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</si>
  <si>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</si>
  <si>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</si>
  <si>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</si>
  <si>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</si>
  <si>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</si>
  <si>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</si>
  <si>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</si>
  <si>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</si>
  <si>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</si>
  <si>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</si>
  <si>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</si>
  <si>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</si>
  <si>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</si>
  <si>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</si>
  <si>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</si>
  <si>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</si>
  <si>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</si>
  <si>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</si>
  <si>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</si>
  <si>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</si>
  <si>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</si>
  <si>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</si>
  <si>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</si>
  <si>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</si>
  <si>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</si>
  <si>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</si>
  <si>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</si>
  <si>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</si>
  <si>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</si>
  <si>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</si>
  <si>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</si>
  <si>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</si>
  <si>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</si>
  <si>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</si>
  <si>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</si>
  <si>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</si>
  <si>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</si>
  <si>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</si>
  <si>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</si>
  <si>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</si>
  <si>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</si>
  <si>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</si>
  <si>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</si>
  <si>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</si>
  <si>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</si>
  <si>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</si>
  <si>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</si>
  <si>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</si>
  <si>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</si>
  <si>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</si>
  <si>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</si>
  <si>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</si>
  <si>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</si>
  <si>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</si>
  <si>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</si>
  <si>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</si>
  <si>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</si>
  <si>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</si>
  <si>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</si>
  <si>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</si>
  <si>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</si>
  <si>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</si>
  <si>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</si>
  <si>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</si>
  <si>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</si>
  <si>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</si>
  <si>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</si>
  <si>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</si>
  <si>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</si>
  <si>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</si>
  <si>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</si>
  <si>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</si>
  <si>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</si>
  <si>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</si>
  <si>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</si>
  <si>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</si>
  <si>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</si>
  <si>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</si>
  <si>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</si>
  <si>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</si>
  <si>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</si>
  <si>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</si>
  <si>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</si>
  <si>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</si>
  <si>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</si>
  <si>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</si>
  <si>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</si>
  <si>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</si>
  <si>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</si>
  <si>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</si>
  <si>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</si>
  <si>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</si>
  <si>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</si>
  <si>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</si>
  <si>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</si>
  <si>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</si>
  <si>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</si>
  <si>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</si>
  <si>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</si>
  <si>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</si>
  <si>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</si>
  <si>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</si>
  <si>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</si>
  <si>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</si>
  <si>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</si>
  <si>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</si>
  <si>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</si>
  <si>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</si>
  <si>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</si>
  <si>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</si>
  <si>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</si>
  <si>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</si>
  <si>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</si>
  <si>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</si>
  <si>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</si>
  <si>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</si>
  <si>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</si>
  <si>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</si>
  <si>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</si>
  <si>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</si>
  <si>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</si>
  <si>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</si>
  <si>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</si>
  <si>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</si>
  <si>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</si>
  <si>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</si>
  <si>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</si>
  <si>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</si>
  <si>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</si>
  <si>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</si>
  <si>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</si>
  <si>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</si>
  <si>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</si>
  <si>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</si>
  <si>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</si>
  <si>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</si>
  <si>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</si>
  <si>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</si>
  <si>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</si>
  <si>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</si>
  <si>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</si>
  <si>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</si>
  <si>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</si>
  <si>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</si>
  <si>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</si>
  <si>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</si>
  <si>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</si>
  <si>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</si>
  <si>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</si>
  <si>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</si>
  <si>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</si>
  <si>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</si>
  <si>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</si>
  <si>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</si>
  <si>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</si>
  <si>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</si>
  <si>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</si>
  <si>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</si>
  <si>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</si>
  <si>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</si>
  <si>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</si>
  <si>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</si>
  <si>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</si>
  <si>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</si>
  <si>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</si>
  <si>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</si>
  <si>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</si>
  <si>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</si>
  <si>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</si>
  <si>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</si>
  <si>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</si>
  <si>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</si>
  <si>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</si>
  <si>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</si>
  <si>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</si>
  <si>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</si>
  <si>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</si>
  <si>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</si>
  <si>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</si>
  <si>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</si>
  <si>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</si>
  <si>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</si>
  <si>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</si>
  <si>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</si>
  <si>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</si>
  <si>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</si>
  <si>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</si>
  <si>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</si>
  <si>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</si>
  <si>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</si>
  <si>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</si>
  <si>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</si>
  <si>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</si>
  <si>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</si>
  <si>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</si>
  <si>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</si>
  <si>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</si>
  <si>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</si>
  <si>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</si>
  <si>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</si>
  <si>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</si>
  <si>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</si>
  <si>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</si>
  <si>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</si>
  <si>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</si>
  <si>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</si>
  <si>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</si>
  <si>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</si>
  <si>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</si>
  <si>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</si>
  <si>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</si>
  <si>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</si>
  <si>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</si>
  <si>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</si>
  <si>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</si>
  <si>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</si>
  <si>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</si>
  <si>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</si>
  <si>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</si>
  <si>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</si>
  <si>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</si>
  <si>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</si>
  <si>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</si>
  <si>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</si>
  <si>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</si>
  <si>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</si>
  <si>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</si>
  <si>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</si>
  <si>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</si>
  <si>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</si>
  <si>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</si>
  <si>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</si>
  <si>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</si>
  <si>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</si>
  <si>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</si>
  <si>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</si>
  <si>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</si>
  <si>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</si>
  <si>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</si>
  <si>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</si>
  <si>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</si>
  <si>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</si>
  <si>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</si>
  <si>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</si>
  <si>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</si>
  <si>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</si>
  <si>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</si>
  <si>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</si>
  <si>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</si>
  <si>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</si>
  <si>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</si>
  <si>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</si>
  <si>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</si>
  <si>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</si>
  <si>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</si>
  <si>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</si>
  <si>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</si>
  <si>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</si>
  <si>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</si>
  <si>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</si>
  <si>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</si>
  <si>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</si>
  <si>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</si>
  <si>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</si>
  <si>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</si>
  <si>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</si>
  <si>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</si>
  <si>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</si>
  <si>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</si>
  <si>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</si>
  <si>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</si>
  <si>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</si>
  <si>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</si>
  <si>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</si>
  <si>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</si>
  <si>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</si>
  <si>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</si>
  <si>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</si>
  <si>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</si>
  <si>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</si>
  <si>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</si>
  <si>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</si>
  <si>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</si>
  <si>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</si>
  <si>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</si>
  <si>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</si>
  <si>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</si>
  <si>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</si>
  <si>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</si>
  <si>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</si>
  <si>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</si>
  <si>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</si>
  <si>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</si>
  <si>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</si>
  <si>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</si>
  <si>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</si>
  <si>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</si>
  <si>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</si>
  <si>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</si>
  <si>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</si>
  <si>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</si>
  <si>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</si>
  <si>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</si>
  <si>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</si>
  <si>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</si>
  <si>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</si>
  <si>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</si>
  <si>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</si>
  <si>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</si>
  <si>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</si>
  <si>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</si>
  <si>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</si>
  <si>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</si>
  <si>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</si>
  <si>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</si>
  <si>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</si>
  <si>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</si>
  <si>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</si>
  <si>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</si>
  <si>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</si>
  <si>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</si>
  <si>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</si>
  <si>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</si>
  <si>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</si>
  <si>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</si>
  <si>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</si>
  <si>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</si>
  <si>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</si>
  <si>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</si>
  <si>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</si>
  <si>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</si>
  <si>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</si>
  <si>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</si>
  <si>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</si>
  <si>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</si>
  <si>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</si>
  <si>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</si>
  <si>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</si>
  <si>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</si>
  <si>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</si>
  <si>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</si>
  <si>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</si>
  <si>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</si>
  <si>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</si>
  <si>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</si>
  <si>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</si>
  <si>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</si>
  <si>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</si>
  <si>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</si>
  <si>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</si>
  <si>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</si>
  <si>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</si>
  <si>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</si>
  <si>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</si>
  <si>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</si>
  <si>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</si>
  <si>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</si>
  <si>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</si>
  <si>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</si>
  <si>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</si>
  <si>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</si>
  <si>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</si>
  <si>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</si>
  <si>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</si>
  <si>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</si>
  <si>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</si>
  <si>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</si>
  <si>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</si>
  <si>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</si>
  <si>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</si>
  <si>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</si>
  <si>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</si>
  <si>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</si>
  <si>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</si>
  <si>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</si>
  <si>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</si>
  <si>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</si>
  <si>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</si>
  <si>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</si>
  <si>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</si>
  <si>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</si>
  <si>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</si>
  <si>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</si>
  <si>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</si>
  <si>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</si>
  <si>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</si>
  <si>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</si>
  <si>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</si>
  <si>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</si>
  <si>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</si>
  <si>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</si>
  <si>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</si>
  <si>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</si>
  <si>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</si>
  <si>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</si>
  <si>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</si>
  <si>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</si>
  <si>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</si>
  <si>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</si>
  <si>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</si>
  <si>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</si>
  <si>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</si>
  <si>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</si>
  <si>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</si>
  <si>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</si>
  <si>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</si>
  <si>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</si>
  <si>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</si>
  <si>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</si>
  <si>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</si>
  <si>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</si>
  <si>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</si>
  <si>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</si>
  <si>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</si>
  <si>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</si>
  <si>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</si>
  <si>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</si>
  <si>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</si>
  <si>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</si>
  <si>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</si>
  <si>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</si>
  <si>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</si>
  <si>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</si>
  <si>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</si>
  <si>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</si>
  <si>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</si>
  <si>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</si>
  <si>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</si>
  <si>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</si>
  <si>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</si>
  <si>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</si>
  <si>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</si>
  <si>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</si>
  <si>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</si>
  <si>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</si>
  <si>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</si>
  <si>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</si>
  <si>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</si>
  <si>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</si>
  <si>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</si>
  <si>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</si>
  <si>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</si>
  <si>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</si>
  <si>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</si>
  <si>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</si>
  <si>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</si>
  <si>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</si>
  <si>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</si>
  <si>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</si>
  <si>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</si>
  <si>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</si>
  <si>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</si>
  <si>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</si>
  <si>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</si>
  <si>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</si>
  <si>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</si>
  <si>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</si>
  <si>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</si>
  <si>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</si>
  <si>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</si>
  <si>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</si>
  <si>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</si>
  <si>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</si>
  <si>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</si>
  <si>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</si>
  <si>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</si>
  <si>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</si>
  <si>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</si>
  <si>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</si>
  <si>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</si>
  <si>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</si>
  <si>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</si>
  <si>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</si>
  <si>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</si>
  <si>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</si>
  <si>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</si>
  <si>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</si>
  <si>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</si>
  <si>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</si>
  <si>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</si>
  <si>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</si>
  <si>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</si>
  <si>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</si>
  <si>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</si>
  <si>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</si>
  <si>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</si>
  <si>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</si>
  <si>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</si>
  <si>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</si>
  <si>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</si>
  <si>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</si>
  <si>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</si>
  <si>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</si>
  <si>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</si>
  <si>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</si>
  <si>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</si>
  <si>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</si>
  <si>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</si>
  <si>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</si>
  <si>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</si>
  <si>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</si>
  <si>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</si>
  <si>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</si>
  <si>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</si>
  <si>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</si>
  <si>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</si>
  <si>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</si>
  <si>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</si>
  <si>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</si>
  <si>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</si>
  <si>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</si>
  <si>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</si>
  <si>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</si>
  <si>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</si>
  <si>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</si>
  <si>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</si>
  <si>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</si>
  <si>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</si>
  <si>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</si>
  <si>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</si>
  <si>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</si>
  <si>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</si>
  <si>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</si>
  <si>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</si>
  <si>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</si>
  <si>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</si>
  <si>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</si>
  <si>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</si>
  <si>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</si>
  <si>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</si>
  <si>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</si>
  <si>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</si>
  <si>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</si>
  <si>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</si>
  <si>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</si>
  <si>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</si>
  <si>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</si>
  <si>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</si>
  <si>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</si>
  <si>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</si>
  <si>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</si>
  <si>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</si>
  <si>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</si>
  <si>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</si>
  <si>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</si>
  <si>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</si>
  <si>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</si>
  <si>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</si>
  <si>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</si>
  <si>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</si>
  <si>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</si>
  <si>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</si>
  <si>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</si>
  <si>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</si>
  <si>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</si>
  <si>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</si>
  <si>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</si>
  <si>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</si>
  <si>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</si>
  <si>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</si>
  <si>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</si>
  <si>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</si>
  <si>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</si>
  <si>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</si>
  <si>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</si>
  <si>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</si>
  <si>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</si>
  <si>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</si>
  <si>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</si>
  <si>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</si>
  <si>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</si>
  <si>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</si>
  <si>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</si>
  <si>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</si>
  <si>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</si>
  <si>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</si>
  <si>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</si>
  <si>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</si>
  <si>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</si>
  <si>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</si>
  <si>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</si>
  <si>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</si>
  <si>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</si>
  <si>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</si>
  <si>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</si>
  <si>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</si>
  <si>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</si>
  <si>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</si>
  <si>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</si>
  <si>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</si>
  <si>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</si>
  <si>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</si>
  <si>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</si>
  <si>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</si>
  <si>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</si>
  <si>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</si>
  <si>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</si>
  <si>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</si>
  <si>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</si>
  <si>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</si>
  <si>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</si>
  <si>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</si>
  <si>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</si>
  <si>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</si>
  <si>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</si>
  <si>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</si>
  <si>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</si>
  <si>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</si>
  <si>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</si>
  <si>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</si>
  <si>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</si>
  <si>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</si>
  <si>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</si>
  <si>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</si>
  <si>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</si>
  <si>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</si>
  <si>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</si>
  <si>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</si>
  <si>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</si>
  <si>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</si>
  <si>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</si>
  <si>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</si>
  <si>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</si>
  <si>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</si>
  <si>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</si>
  <si>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</si>
  <si>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</si>
  <si>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</si>
  <si>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</si>
  <si>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</si>
  <si>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</si>
  <si>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</si>
  <si>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</si>
  <si>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</si>
  <si>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</si>
  <si>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</si>
  <si>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</si>
  <si>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</si>
  <si>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</si>
  <si>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</si>
  <si>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</si>
  <si>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</si>
  <si>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</si>
  <si>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</si>
  <si>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</si>
  <si>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</si>
  <si>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</si>
  <si>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</si>
  <si>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</si>
  <si>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</si>
  <si>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</si>
  <si>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</si>
  <si>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</si>
  <si>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</si>
  <si>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</si>
  <si>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</si>
  <si>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</si>
  <si>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</si>
  <si>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</si>
  <si>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</si>
  <si>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</si>
  <si>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</si>
  <si>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</si>
  <si>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</si>
  <si>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</si>
  <si>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</si>
  <si>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</si>
  <si>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</si>
  <si>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</si>
  <si>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</si>
  <si>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</si>
  <si>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</si>
  <si>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</si>
  <si>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</si>
  <si>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</si>
  <si>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</si>
  <si>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</si>
  <si>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</si>
  <si>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</si>
  <si>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</si>
  <si>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</si>
  <si>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</si>
  <si>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</si>
  <si>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</si>
  <si>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</si>
  <si>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</si>
  <si>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</si>
  <si>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</si>
  <si>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</si>
  <si>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</si>
  <si>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</si>
  <si>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</si>
  <si>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</si>
  <si>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</si>
  <si>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</si>
  <si>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</si>
  <si>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</si>
  <si>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</si>
  <si>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</si>
  <si>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</si>
  <si>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</si>
  <si>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</si>
  <si>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</si>
  <si>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</si>
  <si>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</si>
  <si>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</si>
  <si>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</si>
  <si>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</si>
  <si>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</si>
  <si>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</si>
  <si>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</si>
  <si>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</si>
  <si>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</si>
  <si>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</si>
  <si>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</si>
  <si>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</si>
  <si>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</si>
  <si>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</si>
  <si>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</si>
  <si>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</si>
  <si>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</si>
  <si>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</si>
  <si>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</si>
  <si>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</si>
  <si>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</si>
  <si>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</si>
  <si>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</si>
  <si>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</si>
  <si>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</si>
  <si>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</si>
  <si>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</si>
  <si>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</si>
  <si>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</si>
  <si>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</si>
  <si>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</si>
  <si>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</si>
  <si>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</si>
  <si>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</si>
  <si>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</si>
  <si>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</si>
  <si>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</si>
  <si>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</si>
  <si>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</si>
  <si>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</si>
  <si>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</si>
  <si>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</si>
  <si>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</si>
  <si>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</si>
  <si>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</si>
  <si>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</si>
  <si>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</si>
  <si>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</si>
  <si>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</si>
  <si>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</si>
  <si>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</si>
  <si>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</si>
  <si>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</si>
  <si>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</si>
  <si>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</si>
  <si>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</si>
  <si>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</si>
  <si>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</si>
  <si>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</si>
  <si>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</si>
  <si>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</si>
  <si>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</si>
  <si>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</si>
  <si>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</si>
  <si>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</si>
  <si>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</si>
  <si>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</si>
  <si>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</si>
  <si>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</si>
  <si>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</si>
  <si>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</si>
  <si>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</si>
  <si>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</si>
  <si>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</si>
  <si>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</si>
  <si>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</si>
  <si>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</si>
  <si>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</si>
  <si>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</si>
  <si>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</si>
  <si>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</si>
  <si>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</si>
  <si>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</si>
  <si>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</si>
  <si>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</si>
  <si>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</si>
  <si>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</si>
  <si>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</si>
  <si>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</si>
  <si>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</si>
  <si>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</si>
  <si>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</si>
  <si>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</si>
  <si>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</si>
  <si>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</si>
  <si>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</si>
  <si>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</si>
  <si>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</si>
  <si>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</si>
  <si>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</si>
  <si>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</si>
  <si>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</si>
  <si>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</si>
  <si>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</si>
  <si>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</si>
  <si>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</si>
  <si>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</si>
  <si>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</si>
  <si>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</si>
  <si>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</si>
  <si>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</si>
  <si>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</si>
  <si>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</si>
  <si>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</si>
  <si>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</si>
  <si>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</si>
  <si>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</si>
  <si>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</si>
  <si>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</si>
  <si>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</si>
  <si>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</si>
  <si>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</si>
  <si>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</si>
  <si>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</si>
  <si>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</si>
  <si>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</si>
  <si>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</si>
  <si>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</si>
  <si>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</si>
  <si>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</si>
  <si>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</si>
  <si>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</si>
  <si>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</si>
  <si>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</si>
  <si>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</si>
  <si>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</si>
  <si>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</si>
  <si>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</si>
  <si>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</si>
  <si>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</si>
  <si>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</si>
  <si>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</si>
  <si>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</si>
  <si>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</si>
  <si>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</si>
  <si>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</si>
  <si>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</si>
  <si>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</si>
  <si>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</si>
  <si>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</si>
  <si>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</si>
  <si>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</si>
  <si>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</si>
  <si>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</si>
  <si>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</si>
  <si>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</si>
  <si>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</si>
  <si>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</si>
  <si>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</si>
  <si>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</si>
  <si>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</si>
  <si>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</si>
  <si>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</si>
  <si>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</si>
  <si>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</si>
  <si>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</si>
  <si>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</si>
  <si>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</si>
  <si>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</si>
  <si>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</si>
  <si>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</si>
  <si>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</si>
  <si>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</si>
  <si>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</si>
  <si>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</si>
  <si>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</si>
  <si>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</si>
  <si>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</si>
  <si>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</si>
  <si>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</si>
  <si>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</si>
  <si>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</si>
  <si>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</si>
  <si>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</si>
  <si>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</si>
  <si>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</si>
  <si>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</si>
  <si>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</si>
  <si>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</si>
  <si>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</si>
  <si>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</si>
  <si>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</si>
  <si>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</si>
  <si>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</si>
  <si>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</si>
  <si>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</si>
  <si>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</si>
  <si>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</si>
  <si>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</si>
  <si>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</si>
  <si>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</si>
  <si>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</si>
  <si>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</si>
  <si>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</si>
  <si>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</si>
  <si>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</si>
  <si>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</si>
  <si>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</si>
  <si>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</si>
  <si>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</si>
  <si>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</si>
  <si>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</si>
  <si>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</si>
  <si>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</si>
  <si>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</si>
  <si>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</si>
  <si>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</si>
  <si>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</si>
  <si>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</si>
  <si>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</si>
  <si>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</si>
  <si>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</si>
  <si>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</si>
  <si>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</si>
  <si>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</si>
  <si>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</si>
  <si>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</si>
  <si>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</si>
  <si>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</si>
  <si>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</si>
  <si>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</si>
  <si>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</si>
  <si>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</si>
  <si>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</si>
  <si>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</si>
  <si>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</si>
  <si>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</si>
  <si>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</si>
  <si>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</si>
  <si>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</si>
  <si>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</si>
  <si>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</si>
  <si>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</si>
  <si>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</si>
  <si>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</si>
  <si>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</si>
  <si>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</si>
  <si>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</si>
  <si>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</si>
  <si>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</si>
  <si>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</si>
  <si>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</si>
  <si>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</si>
  <si>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</si>
  <si>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</si>
  <si>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</si>
  <si>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</si>
  <si>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</si>
  <si>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</si>
  <si>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</si>
  <si>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</si>
  <si>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</si>
  <si>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</si>
  <si>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</si>
  <si>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</si>
  <si>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</si>
  <si>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</si>
  <si>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</si>
  <si>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</si>
  <si>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</si>
  <si>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</si>
  <si>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</si>
  <si>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</si>
  <si>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</si>
  <si>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</si>
  <si>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</si>
  <si>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</si>
  <si>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</si>
  <si>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</si>
  <si>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</si>
  <si>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</si>
  <si>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</si>
  <si>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</si>
  <si>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</si>
  <si>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</si>
  <si>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</si>
  <si>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</si>
  <si>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</si>
  <si>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</si>
  <si>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</si>
  <si>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</si>
  <si>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</si>
  <si>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</si>
  <si>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</si>
  <si>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</si>
  <si>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</si>
  <si>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</si>
  <si>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</si>
  <si>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</si>
  <si>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</si>
  <si>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</si>
  <si>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</si>
  <si>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</si>
  <si>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</si>
  <si>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</si>
  <si>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</si>
  <si>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</si>
  <si>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</si>
  <si>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</si>
  <si>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</si>
  <si>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</si>
  <si>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</si>
  <si>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</si>
  <si>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</si>
  <si>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</si>
  <si>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</si>
  <si>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</si>
  <si>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</si>
  <si>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</si>
  <si>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</si>
  <si>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</si>
  <si>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</si>
  <si>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</si>
  <si>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</si>
  <si>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</si>
  <si>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</si>
  <si>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</si>
  <si>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</si>
  <si>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</si>
  <si>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</si>
  <si>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</si>
  <si>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</si>
  <si>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</si>
  <si>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</si>
  <si>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</si>
  <si>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</si>
  <si>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</si>
  <si>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</si>
  <si>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</si>
  <si>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</si>
  <si>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</si>
  <si>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</si>
  <si>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</si>
  <si>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</si>
  <si>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</si>
  <si>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</si>
  <si>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</si>
  <si>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</si>
  <si>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</si>
  <si>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</si>
  <si>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</si>
  <si>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</si>
  <si>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</si>
  <si>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</si>
  <si>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</si>
  <si>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</si>
  <si>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</si>
  <si>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</si>
  <si>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</si>
  <si>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</si>
  <si>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</si>
  <si>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</si>
  <si>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</si>
  <si>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</si>
  <si>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</si>
  <si>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</si>
  <si>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</si>
  <si>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</si>
  <si>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</si>
  <si>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</si>
  <si>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</si>
  <si>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</si>
  <si>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</si>
  <si>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</si>
  <si>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</si>
  <si>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</si>
  <si>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</si>
  <si>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</si>
  <si>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</si>
  <si>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</si>
  <si>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</si>
  <si>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</si>
  <si>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</si>
  <si>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</si>
  <si>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</si>
  <si>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</si>
  <si>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</si>
  <si>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</si>
  <si>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</si>
  <si>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</si>
  <si>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</si>
  <si>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</si>
  <si>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</si>
  <si>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</si>
  <si>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</si>
  <si>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</si>
  <si>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</si>
  <si>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</si>
  <si>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</si>
  <si>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</si>
  <si>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</si>
  <si>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</si>
  <si>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</si>
  <si>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</si>
  <si>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</si>
  <si>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</si>
  <si>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</si>
  <si>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</si>
  <si>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</si>
  <si>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</si>
  <si>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</si>
  <si>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</si>
  <si>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</si>
  <si>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</si>
  <si>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</si>
  <si>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</si>
  <si>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</si>
  <si>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</si>
  <si>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</si>
  <si>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</si>
  <si>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</si>
  <si>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</si>
  <si>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</si>
  <si>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</si>
  <si>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</si>
  <si>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</si>
  <si>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</si>
  <si>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</si>
  <si>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</si>
  <si>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</si>
  <si>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</si>
  <si>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</si>
  <si>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</si>
  <si>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</si>
  <si>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</si>
  <si>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</si>
  <si>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</si>
  <si>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</si>
  <si>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</si>
  <si>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</si>
  <si>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</si>
  <si>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</si>
  <si>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</si>
  <si>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</si>
  <si>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</si>
  <si>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</si>
  <si>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</si>
  <si>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</si>
  <si>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</si>
  <si>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</si>
  <si>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</si>
  <si>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</si>
  <si>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</si>
  <si>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</si>
  <si>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</si>
  <si>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</si>
  <si>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</si>
  <si>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</si>
  <si>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</si>
  <si>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</si>
  <si>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</si>
  <si>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</si>
  <si>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</si>
  <si>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</si>
  <si>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</si>
  <si>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</si>
  <si>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</si>
  <si>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</si>
  <si>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</si>
  <si>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</si>
  <si>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</si>
  <si>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</si>
  <si>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</si>
  <si>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</si>
  <si>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</si>
  <si>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</si>
  <si>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</si>
  <si>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</si>
  <si>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</si>
  <si>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</si>
  <si>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</si>
  <si>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</si>
  <si>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</si>
  <si>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</si>
  <si>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</si>
  <si>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</si>
  <si>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</si>
  <si>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</si>
  <si>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</si>
  <si>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</si>
  <si>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</si>
  <si>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</si>
  <si>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</si>
  <si>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</si>
  <si>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</si>
  <si>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</si>
  <si>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</si>
  <si>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</si>
  <si>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</si>
  <si>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</si>
  <si>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</si>
  <si>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</si>
  <si>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</si>
  <si>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</si>
  <si>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</si>
  <si>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</si>
  <si>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</si>
  <si>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</si>
  <si>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</si>
  <si>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</si>
  <si>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</si>
  <si>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</si>
  <si>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</si>
  <si>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</si>
  <si>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</si>
  <si>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</si>
  <si>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</si>
  <si>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</si>
  <si>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</si>
  <si>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</si>
  <si>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</si>
  <si>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</si>
  <si>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</si>
  <si>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</si>
  <si>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</si>
  <si>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</si>
  <si>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</si>
  <si>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</si>
  <si>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</si>
  <si>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</si>
  <si>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</si>
  <si>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</si>
  <si>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</si>
  <si>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</si>
  <si>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</si>
  <si>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</si>
  <si>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</si>
  <si>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</si>
  <si>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</si>
  <si>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</si>
  <si>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</si>
  <si>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</si>
  <si>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</si>
  <si>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</si>
  <si>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</si>
  <si>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</si>
  <si>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</si>
  <si>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</si>
  <si>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</si>
  <si>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</si>
  <si>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</si>
  <si>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</si>
  <si>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</si>
  <si>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</si>
  <si>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</si>
  <si>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</si>
  <si>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</si>
  <si>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</si>
  <si>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</si>
  <si>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</si>
  <si>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</si>
  <si>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</si>
  <si>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</si>
  <si>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</si>
  <si>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</si>
  <si>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</si>
  <si>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</si>
  <si>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</si>
  <si>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</si>
  <si>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</si>
  <si>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</si>
  <si>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</si>
  <si>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</si>
  <si>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</si>
  <si>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</si>
  <si>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</si>
  <si>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</si>
  <si>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</si>
  <si>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</si>
  <si>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</si>
  <si>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</si>
  <si>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</si>
  <si>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</si>
  <si>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</si>
  <si>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</si>
  <si>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</si>
  <si>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</si>
  <si>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</si>
  <si>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</si>
  <si>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</si>
  <si>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</si>
  <si>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</si>
  <si>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</si>
  <si>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</si>
  <si>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</si>
  <si>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</si>
  <si>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</si>
  <si>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</si>
  <si>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</si>
  <si>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</si>
  <si>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</si>
  <si>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</si>
  <si>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</si>
  <si>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</si>
  <si>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</si>
  <si>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</si>
  <si>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</si>
  <si>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</si>
  <si>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</si>
  <si>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</si>
  <si>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</si>
  <si>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</si>
  <si>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</si>
  <si>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</si>
  <si>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</si>
  <si>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</si>
  <si>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</si>
  <si>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</si>
  <si>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</si>
  <si>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</si>
  <si>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</si>
  <si>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</si>
  <si>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</si>
  <si>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</si>
  <si>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</si>
  <si>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</si>
  <si>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</si>
  <si>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</si>
  <si>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</si>
  <si>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</si>
  <si>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</si>
  <si>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</si>
  <si>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</si>
  <si>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</si>
  <si>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</si>
  <si>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</si>
  <si>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</si>
  <si>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</si>
  <si>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</si>
  <si>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</si>
  <si>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</si>
  <si>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</si>
  <si>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</si>
  <si>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</si>
  <si>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</si>
  <si>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</si>
  <si>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</si>
  <si>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</si>
  <si>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</si>
  <si>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</si>
  <si>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</si>
  <si>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</si>
  <si>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</si>
  <si>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</si>
  <si>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</si>
  <si>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</si>
  <si>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</si>
  <si>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</si>
  <si>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</si>
  <si>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</si>
  <si>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</si>
  <si>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</si>
  <si>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</si>
  <si>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</si>
  <si>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</si>
  <si>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</si>
  <si>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</si>
  <si>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</si>
  <si>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</si>
  <si>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</si>
  <si>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</si>
  <si>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</si>
  <si>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</si>
  <si>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</si>
  <si>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</si>
  <si>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</si>
  <si>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</si>
  <si>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</si>
  <si>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</si>
  <si>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</si>
  <si>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</si>
  <si>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</si>
  <si>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</si>
  <si>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</si>
  <si>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</si>
  <si>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</si>
  <si>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</si>
  <si>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</si>
  <si>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</si>
  <si>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</si>
  <si>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</si>
  <si>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</si>
  <si>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</si>
  <si>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</si>
  <si>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</si>
  <si>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</si>
  <si>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</si>
  <si>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</si>
  <si>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</si>
  <si>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</si>
  <si>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</si>
  <si>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</si>
  <si>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</si>
  <si>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</si>
  <si>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</si>
  <si>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</si>
  <si>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</si>
  <si>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</si>
  <si>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</si>
  <si>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</si>
  <si>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</si>
  <si>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</si>
  <si>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</si>
  <si>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</si>
  <si>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</si>
  <si>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</si>
  <si>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</si>
  <si>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</si>
  <si>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</si>
  <si>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</si>
  <si>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</si>
  <si>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</si>
  <si>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</si>
  <si>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</si>
  <si>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</si>
  <si>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</si>
  <si>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</si>
  <si>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</si>
  <si>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</si>
  <si>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</si>
  <si>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</si>
  <si>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</si>
  <si>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</si>
  <si>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</si>
  <si>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</si>
  <si>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</si>
  <si>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</si>
  <si>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</si>
  <si>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</si>
  <si>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</si>
  <si>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</si>
  <si>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</si>
  <si>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</si>
  <si>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</si>
  <si>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</si>
  <si>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</si>
  <si>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</si>
  <si>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</si>
  <si>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</si>
  <si>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</si>
  <si>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</si>
  <si>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</si>
  <si>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</si>
  <si>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</si>
  <si>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</si>
  <si>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</si>
  <si>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</si>
  <si>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</si>
  <si>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</si>
  <si>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</si>
  <si>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</si>
  <si>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</si>
  <si>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</si>
  <si>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</si>
  <si>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</si>
  <si>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</si>
  <si>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</si>
  <si>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</si>
  <si>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</si>
  <si>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</si>
  <si>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</si>
  <si>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</si>
  <si>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</si>
  <si>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</si>
  <si>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</si>
  <si>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</si>
  <si>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</si>
  <si>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</si>
  <si>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</si>
  <si>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</si>
  <si>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</si>
  <si>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</si>
  <si>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</si>
  <si>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</si>
  <si>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</si>
  <si>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</si>
  <si>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</si>
  <si>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</si>
  <si>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</si>
  <si>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</si>
  <si>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</si>
  <si>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</si>
  <si>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</si>
  <si>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</si>
  <si>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</si>
  <si>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</si>
  <si>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</si>
  <si>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</si>
  <si>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</si>
  <si>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</si>
  <si>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</si>
  <si>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</si>
  <si>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</si>
  <si>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</si>
  <si>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</si>
  <si>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</si>
  <si>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</si>
  <si>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</si>
  <si>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</si>
  <si>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</si>
  <si>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</si>
  <si>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</si>
  <si>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</si>
  <si>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</si>
  <si>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</si>
  <si>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</si>
  <si>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</si>
  <si>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</si>
  <si>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</si>
  <si>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</si>
  <si>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</si>
  <si>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</si>
  <si>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</si>
  <si>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</si>
  <si>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</si>
  <si>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</si>
  <si>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</si>
  <si>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</si>
  <si>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</si>
  <si>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</si>
  <si>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</si>
  <si>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</si>
  <si>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</si>
  <si>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</si>
  <si>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</si>
  <si>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</si>
  <si>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</si>
  <si>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</si>
  <si>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</si>
  <si>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</si>
  <si>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</si>
  <si>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</si>
  <si>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</si>
  <si>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</si>
  <si>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</si>
  <si>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</si>
  <si>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</si>
  <si>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</si>
  <si>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</si>
  <si>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</si>
  <si>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</si>
  <si>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</si>
  <si>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</si>
  <si>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</si>
  <si>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</si>
  <si>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</si>
  <si>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</si>
  <si>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</si>
  <si>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</si>
  <si>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</si>
  <si>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</si>
  <si>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</si>
  <si>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</si>
  <si>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</si>
  <si>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</si>
  <si>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</si>
  <si>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</si>
  <si>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</si>
  <si>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</si>
  <si>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</si>
  <si>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</si>
  <si>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</si>
  <si>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</si>
  <si>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</si>
  <si>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</si>
  <si>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</si>
  <si>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</si>
  <si>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</si>
  <si>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</si>
  <si>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</si>
  <si>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</si>
  <si>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</si>
  <si>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</si>
  <si>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</si>
  <si>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</si>
  <si>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</si>
  <si>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</si>
  <si>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</si>
  <si>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</si>
  <si>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</si>
  <si>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</si>
  <si>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</si>
  <si>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</si>
  <si>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</si>
  <si>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</si>
  <si>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</si>
  <si>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</si>
  <si>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</si>
  <si>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</si>
  <si>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</si>
  <si>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</si>
  <si>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</si>
  <si>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</si>
  <si>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</si>
  <si>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</si>
  <si>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</si>
  <si>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</si>
  <si>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</si>
  <si>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</si>
  <si>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</si>
  <si>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</si>
  <si>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</si>
  <si>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</si>
  <si>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</si>
  <si>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</si>
  <si>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</si>
  <si>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</si>
  <si>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</si>
  <si>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</si>
  <si>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</si>
  <si>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</si>
  <si>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</si>
  <si>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</si>
  <si>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</si>
  <si>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</si>
  <si>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</si>
  <si>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</si>
  <si>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</si>
  <si>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</si>
  <si>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</si>
  <si>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</si>
  <si>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</si>
  <si>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</si>
  <si>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</si>
  <si>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</si>
  <si>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</si>
  <si>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</si>
  <si>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</si>
  <si>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</si>
  <si>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</si>
  <si>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</si>
  <si>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</si>
  <si>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</si>
  <si>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</si>
  <si>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</si>
  <si>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</si>
  <si>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</si>
  <si>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</si>
  <si>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</si>
  <si>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</si>
  <si>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</si>
  <si>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</si>
  <si>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</si>
  <si>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</si>
  <si>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</si>
  <si>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</si>
  <si>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</si>
  <si>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</si>
  <si>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</si>
  <si>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</si>
  <si>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</si>
  <si>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</si>
  <si>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</si>
  <si>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</si>
  <si>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</si>
  <si>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</si>
  <si>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</si>
  <si>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</si>
  <si>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</si>
  <si>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</si>
  <si>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</si>
  <si>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</si>
  <si>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</si>
  <si>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</si>
  <si>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</si>
  <si>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</si>
  <si>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</si>
  <si>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</si>
  <si>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</si>
  <si>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</si>
  <si>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</si>
  <si>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</si>
  <si>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</si>
  <si>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</si>
  <si>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</si>
  <si>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</si>
  <si>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</si>
  <si>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</si>
  <si>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</si>
  <si>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</si>
  <si>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</si>
  <si>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</si>
  <si>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</si>
  <si>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</si>
  <si>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</si>
  <si>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</si>
  <si>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</si>
  <si>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</si>
  <si>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</si>
  <si>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</si>
  <si>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</si>
  <si>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</si>
  <si>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</si>
  <si>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</si>
  <si>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</si>
  <si>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</si>
  <si>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</si>
  <si>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</si>
  <si>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</si>
  <si>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</si>
  <si>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</si>
  <si>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</si>
  <si>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</si>
  <si>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</si>
  <si>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</si>
  <si>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</si>
  <si>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</si>
  <si>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</si>
  <si>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</si>
  <si>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</si>
  <si>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</si>
  <si>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</si>
  <si>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</si>
  <si>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</si>
  <si>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</si>
  <si>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</si>
  <si>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</si>
  <si>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</si>
  <si>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</si>
  <si>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</si>
  <si>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</si>
  <si>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</si>
  <si>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</si>
  <si>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</si>
  <si>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</si>
  <si>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</si>
  <si>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</si>
  <si>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</si>
  <si>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</si>
  <si>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</si>
  <si>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</si>
  <si>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</si>
  <si>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</si>
  <si>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</si>
  <si>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</si>
  <si>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</si>
  <si>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</si>
  <si>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</si>
  <si>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</si>
  <si>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</si>
  <si>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</si>
  <si>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</si>
  <si>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</si>
  <si>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</si>
  <si>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</si>
  <si>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</si>
  <si>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</si>
  <si>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</si>
  <si>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</si>
  <si>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</si>
  <si>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</si>
  <si>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</si>
  <si>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</si>
  <si>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</si>
  <si>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</si>
  <si>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</si>
  <si>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</si>
  <si>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</si>
  <si>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</si>
  <si>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</si>
  <si>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</si>
  <si>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</si>
  <si>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</si>
  <si>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</si>
  <si>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</si>
  <si>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</si>
  <si>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</si>
  <si>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</si>
  <si>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</si>
  <si>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</si>
  <si>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</si>
  <si>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</si>
  <si>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</si>
  <si>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</si>
  <si>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</si>
  <si>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</si>
  <si>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</si>
  <si>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</si>
  <si>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</si>
  <si>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</si>
  <si>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</si>
  <si>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</si>
  <si>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</si>
  <si>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</si>
  <si>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</si>
  <si>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</si>
  <si>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</si>
  <si>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</si>
  <si>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</si>
  <si>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</si>
  <si>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</si>
  <si>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</si>
  <si>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</si>
  <si>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</si>
  <si>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</si>
  <si>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</si>
  <si>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</si>
  <si>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</si>
  <si>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</si>
  <si>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</si>
  <si>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</si>
  <si>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</si>
  <si>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</si>
  <si>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</si>
  <si>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</si>
  <si>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</si>
  <si>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</si>
  <si>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</si>
  <si>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</si>
  <si>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</si>
  <si>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</si>
  <si>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</si>
  <si>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</si>
  <si>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</si>
  <si>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</si>
  <si>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</si>
  <si>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</si>
  <si>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</si>
  <si>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</si>
  <si>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</si>
  <si>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</si>
  <si>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</si>
  <si>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</si>
  <si>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</si>
  <si>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</si>
  <si>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</si>
  <si>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</si>
  <si>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</si>
  <si>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</si>
  <si>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</si>
  <si>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</si>
  <si>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</si>
  <si>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</si>
  <si>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</si>
  <si>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</si>
  <si>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</si>
  <si>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</si>
  <si>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</si>
  <si>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</si>
  <si>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</si>
  <si>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</si>
  <si>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</si>
  <si>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</si>
  <si>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</si>
  <si>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</si>
  <si>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</si>
  <si>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</si>
  <si>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</si>
  <si>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</si>
  <si>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</si>
  <si>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</si>
  <si>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</si>
  <si>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</si>
  <si>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</si>
  <si>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</si>
  <si>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</si>
  <si>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</si>
  <si>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</si>
  <si>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</si>
  <si>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</si>
  <si>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</si>
  <si>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</si>
  <si>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</si>
  <si>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</si>
  <si>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</si>
  <si>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</si>
  <si>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</si>
  <si>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</si>
  <si>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</si>
  <si>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</si>
  <si>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</si>
  <si>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</si>
  <si>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</si>
  <si>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</si>
  <si>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</si>
  <si>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</si>
  <si>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</si>
  <si>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</si>
  <si>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</si>
  <si>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</si>
  <si>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</si>
  <si>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</si>
  <si>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</si>
  <si>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</si>
  <si>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</si>
  <si>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</si>
  <si>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</si>
  <si>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</si>
  <si>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</si>
  <si>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</si>
  <si>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</si>
  <si>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</si>
  <si>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</si>
  <si>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</si>
  <si>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</si>
  <si>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</si>
  <si>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</si>
  <si>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</si>
  <si>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</si>
  <si>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</si>
  <si>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</si>
  <si>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</si>
  <si>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</si>
  <si>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</si>
  <si>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</si>
  <si>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</si>
  <si>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</si>
  <si>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</si>
  <si>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</si>
  <si>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</si>
  <si>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</si>
  <si>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</si>
  <si>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</si>
  <si>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</si>
  <si>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</si>
  <si>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</si>
  <si>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</si>
  <si>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</si>
  <si>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</si>
  <si>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</si>
  <si>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</si>
  <si>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</si>
  <si>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</si>
  <si>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</si>
  <si>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</si>
  <si>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</si>
  <si>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</si>
  <si>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</si>
  <si>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</si>
  <si>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</si>
  <si>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</si>
  <si>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</si>
  <si>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</si>
  <si>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</si>
  <si>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</si>
  <si>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</si>
  <si>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</si>
  <si>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</si>
  <si>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</si>
  <si>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</si>
  <si>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</si>
  <si>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</si>
  <si>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</si>
  <si>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</si>
  <si>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</si>
  <si>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</si>
  <si>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</si>
  <si>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</si>
  <si>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</si>
  <si>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</si>
  <si>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</si>
  <si>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</si>
  <si>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</si>
  <si>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</si>
  <si>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</si>
  <si>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</si>
  <si>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</si>
  <si>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</si>
  <si>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</si>
  <si>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</si>
  <si>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</si>
  <si>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</si>
  <si>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</si>
  <si>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</si>
  <si>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</si>
  <si>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</si>
  <si>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</si>
  <si>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</si>
  <si>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</si>
  <si>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</si>
  <si>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</si>
  <si>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</si>
  <si>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</si>
  <si>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</si>
  <si>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</si>
  <si>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</si>
  <si>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</si>
  <si>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</si>
  <si>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</si>
  <si>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</si>
  <si>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</si>
  <si>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</si>
  <si>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</si>
  <si>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</si>
  <si>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</si>
  <si>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</si>
  <si>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</si>
  <si>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</si>
  <si>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</si>
  <si>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</si>
  <si>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</si>
  <si>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</si>
  <si>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</si>
  <si>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</si>
  <si>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</si>
  <si>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</si>
  <si>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</si>
  <si>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</si>
  <si>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</si>
  <si>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</si>
  <si>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</si>
  <si>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</si>
  <si>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</si>
  <si>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</si>
  <si>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</si>
  <si>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</si>
  <si>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</si>
  <si>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</si>
  <si>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</si>
  <si>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</si>
  <si>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</si>
  <si>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</si>
  <si>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</si>
  <si>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</si>
  <si>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</si>
  <si>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</si>
  <si>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</si>
  <si>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</si>
  <si>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</si>
  <si>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</si>
  <si>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</si>
  <si>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</si>
  <si>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</si>
  <si>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</si>
  <si>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</si>
  <si>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</si>
  <si>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</si>
  <si>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</si>
  <si>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</si>
  <si>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</si>
  <si>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</si>
  <si>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</si>
  <si>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</si>
  <si>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</si>
  <si>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</si>
  <si>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</si>
  <si>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</si>
  <si>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</si>
  <si>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</si>
  <si>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</si>
  <si>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</si>
  <si>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</si>
  <si>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</si>
  <si>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</si>
  <si>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</si>
  <si>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</si>
  <si>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</si>
  <si>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</si>
  <si>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</si>
  <si>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</si>
  <si>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</si>
  <si>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</si>
  <si>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</si>
  <si>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</si>
  <si>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</si>
  <si>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</si>
  <si>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</si>
  <si>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</si>
  <si>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</si>
  <si>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</si>
  <si>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</si>
  <si>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</si>
  <si>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</si>
  <si>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</si>
  <si>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</si>
  <si>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</si>
  <si>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</si>
  <si>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</si>
  <si>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</si>
  <si>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</si>
  <si>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</si>
  <si>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</si>
  <si>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</si>
  <si>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</si>
  <si>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</si>
  <si>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</si>
  <si>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</si>
  <si>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</si>
  <si>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</si>
  <si>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</si>
  <si>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</si>
  <si>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</si>
  <si>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</si>
  <si>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</si>
  <si>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</si>
  <si>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</si>
  <si>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</si>
  <si>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</si>
  <si>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</si>
  <si>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</si>
  <si>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</si>
  <si>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</si>
  <si>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</si>
  <si>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</si>
  <si>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</si>
  <si>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</si>
  <si>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</si>
  <si>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</si>
  <si>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</si>
  <si>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</si>
  <si>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</si>
  <si>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</si>
  <si>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</si>
  <si>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</si>
  <si>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</si>
  <si>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</si>
  <si>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</si>
  <si>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</si>
  <si>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</si>
  <si>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</si>
  <si>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</si>
  <si>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</si>
  <si>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</si>
  <si>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</si>
  <si>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</si>
  <si>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</si>
  <si>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</si>
  <si>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</si>
  <si>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</si>
  <si>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</si>
  <si>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</si>
  <si>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</si>
  <si>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</si>
  <si>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</si>
  <si>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</si>
  <si>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</si>
  <si>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</si>
  <si>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</si>
  <si>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</si>
  <si>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</si>
  <si>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</si>
  <si>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</si>
  <si>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</si>
  <si>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</si>
  <si>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</si>
  <si>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</si>
  <si>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</si>
  <si>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</si>
  <si>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</si>
  <si>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</si>
  <si>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</si>
  <si>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</si>
  <si>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</si>
  <si>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</si>
  <si>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</si>
  <si>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</si>
  <si>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</si>
  <si>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</si>
  <si>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</si>
  <si>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</si>
  <si>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</si>
  <si>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</si>
  <si>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</si>
  <si>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</si>
  <si>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</si>
  <si>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</si>
  <si>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</si>
  <si>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</si>
  <si>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</si>
  <si>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</si>
  <si>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</si>
  <si>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</si>
  <si>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</si>
  <si>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</si>
  <si>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</si>
  <si>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</si>
  <si>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</si>
  <si>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</si>
  <si>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</si>
  <si>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</si>
  <si>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</si>
  <si>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</si>
  <si>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</si>
  <si>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</si>
  <si>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</si>
  <si>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</si>
  <si>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</si>
  <si>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</si>
  <si>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</si>
  <si>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</si>
  <si>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</si>
  <si>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</si>
  <si>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</si>
  <si>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</si>
  <si>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</si>
  <si>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</si>
  <si>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</si>
  <si>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</si>
  <si>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</si>
  <si>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</si>
  <si>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</si>
  <si>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</si>
  <si>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</si>
  <si>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</si>
  <si>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</si>
  <si>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</si>
  <si>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</si>
  <si>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</si>
  <si>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</si>
  <si>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</si>
  <si>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</si>
  <si>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</si>
  <si>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</si>
  <si>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</si>
  <si>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</si>
  <si>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</si>
  <si>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</si>
  <si>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</si>
  <si>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</si>
  <si>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</si>
  <si>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</si>
  <si>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</si>
  <si>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</si>
  <si>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</si>
  <si>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</si>
  <si>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</si>
  <si>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</si>
  <si>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</si>
  <si>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</si>
  <si>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</si>
  <si>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</si>
  <si>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</si>
  <si>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</si>
  <si>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</si>
  <si>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</si>
  <si>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</si>
  <si>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</si>
  <si>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</si>
  <si>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</si>
  <si>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</si>
  <si>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</si>
  <si>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</si>
  <si>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</si>
  <si>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</si>
  <si>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</si>
  <si>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</si>
  <si>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</si>
  <si>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</si>
  <si>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</si>
  <si>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</si>
  <si>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</si>
  <si>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</si>
  <si>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</si>
  <si>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</si>
  <si>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</si>
  <si>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</si>
  <si>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</si>
  <si>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</si>
  <si>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</si>
  <si>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</si>
  <si>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</si>
  <si>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</si>
  <si>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</si>
  <si>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</si>
  <si>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</si>
  <si>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</si>
  <si>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</si>
  <si>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</si>
  <si>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</si>
  <si>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</si>
  <si>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</si>
  <si>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</si>
  <si>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</si>
  <si>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</si>
  <si>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</si>
  <si>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</si>
  <si>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</si>
  <si>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</si>
  <si>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</si>
  <si>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</si>
  <si>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</si>
  <si>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</si>
  <si>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</si>
  <si>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</si>
  <si>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</si>
  <si>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</si>
  <si>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</si>
  <si>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</si>
  <si>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</si>
  <si>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</si>
  <si>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</si>
  <si>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</si>
  <si>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</si>
  <si>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</si>
  <si>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</si>
  <si>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</si>
  <si>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</si>
  <si>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</si>
  <si>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</si>
  <si>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</si>
  <si>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</si>
  <si>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</si>
  <si>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</si>
  <si>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</si>
  <si>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</si>
  <si>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</si>
  <si>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</si>
  <si>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</si>
  <si>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</si>
  <si>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</si>
  <si>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</si>
  <si>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</si>
  <si>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</si>
  <si>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</si>
  <si>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</si>
  <si>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</si>
  <si>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</si>
  <si>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</si>
  <si>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</si>
  <si>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</si>
  <si>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</si>
  <si>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</si>
  <si>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</si>
  <si>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</si>
  <si>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</si>
  <si>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</si>
  <si>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</si>
  <si>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</si>
  <si>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</si>
  <si>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</si>
  <si>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</si>
  <si>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</si>
  <si>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</si>
  <si>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</si>
  <si>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</si>
  <si>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</si>
  <si>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</si>
  <si>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</si>
  <si>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</si>
  <si>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</si>
  <si>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</si>
  <si>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</si>
  <si>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</si>
  <si>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</si>
  <si>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</si>
  <si>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</si>
  <si>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</si>
  <si>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</si>
  <si>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</si>
  <si>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</si>
  <si>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</si>
  <si>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</si>
  <si>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</si>
  <si>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</si>
  <si>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</si>
  <si>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</si>
  <si>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</si>
  <si>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</si>
  <si>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</si>
  <si>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</si>
  <si>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</si>
  <si>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</si>
  <si>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</si>
  <si>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</si>
  <si>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</si>
  <si>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</si>
  <si>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</si>
  <si>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</si>
  <si>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</si>
  <si>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</si>
  <si>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</si>
  <si>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</si>
  <si>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</si>
  <si>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</si>
  <si>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</si>
  <si>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</si>
  <si>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</si>
  <si>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</si>
  <si>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</si>
  <si>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</si>
  <si>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</si>
  <si>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</si>
  <si>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</si>
  <si>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</si>
  <si>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</si>
  <si>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</si>
  <si>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</si>
  <si>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</si>
  <si>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</si>
  <si>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</si>
  <si>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</si>
  <si>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</si>
  <si>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</si>
  <si>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</si>
  <si>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</si>
  <si>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</si>
  <si>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</si>
  <si>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</si>
  <si>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</si>
  <si>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</si>
  <si>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</si>
  <si>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</si>
  <si>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</si>
  <si>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</si>
  <si>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</si>
  <si>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</si>
  <si>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</si>
  <si>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</si>
  <si>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</si>
  <si>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</si>
  <si>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</si>
  <si>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</si>
  <si>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</si>
  <si>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</si>
  <si>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</si>
  <si>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</si>
  <si>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</si>
  <si>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</si>
  <si>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</si>
  <si>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</si>
  <si>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</si>
  <si>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</si>
  <si>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</si>
  <si>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</si>
  <si>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</si>
  <si>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</si>
  <si>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</si>
  <si>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</si>
  <si>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</si>
  <si>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</si>
  <si>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</si>
  <si>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</si>
  <si>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</si>
  <si>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</si>
  <si>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</si>
  <si>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</si>
  <si>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</si>
  <si>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</si>
  <si>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</si>
  <si>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</si>
  <si>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</si>
  <si>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</si>
  <si>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</si>
  <si>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</si>
  <si>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</si>
  <si>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</si>
  <si>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</si>
  <si>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</si>
  <si>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</si>
  <si>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</si>
  <si>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</si>
  <si>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</si>
  <si>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</si>
  <si>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</si>
  <si>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</si>
  <si>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</si>
  <si>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</si>
  <si>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</si>
  <si>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</si>
  <si>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</si>
  <si>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</si>
  <si>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</si>
  <si>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</si>
  <si>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</si>
  <si>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</si>
  <si>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</si>
  <si>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</si>
  <si>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</si>
  <si>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</si>
  <si>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</si>
  <si>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</si>
  <si>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</si>
  <si>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</si>
  <si>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</si>
  <si>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</si>
  <si>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</si>
  <si>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</si>
  <si>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</si>
  <si>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</si>
  <si>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</si>
  <si>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</si>
  <si>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</si>
  <si>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</si>
  <si>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</si>
  <si>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</si>
  <si>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</si>
  <si>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</si>
  <si>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</si>
  <si>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</si>
  <si>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</si>
  <si>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</si>
  <si>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</si>
  <si>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</si>
  <si>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</si>
  <si>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</si>
  <si>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</si>
  <si>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</si>
  <si>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</si>
  <si>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</si>
  <si>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</si>
  <si>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</si>
  <si>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</si>
  <si>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</si>
  <si>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</si>
  <si>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</si>
  <si>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</si>
  <si>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</si>
  <si>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</si>
  <si>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</si>
  <si>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</si>
  <si>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</si>
  <si>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</si>
  <si>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</si>
  <si>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</si>
  <si>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</si>
  <si>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</si>
  <si>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</si>
  <si>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</si>
  <si>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</si>
  <si>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</si>
  <si>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</si>
  <si>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</si>
  <si>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</si>
  <si>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</si>
  <si>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</si>
  <si>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</si>
  <si>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</si>
  <si>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</si>
  <si>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</si>
  <si>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</si>
  <si>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</si>
  <si>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</si>
  <si>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</si>
  <si>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</si>
  <si>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</si>
  <si>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</si>
  <si>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</si>
  <si>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</si>
  <si>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</si>
  <si>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</si>
  <si>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</si>
  <si>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</si>
  <si>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</si>
  <si>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</si>
  <si>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</si>
  <si>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</si>
  <si>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</si>
  <si>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</si>
  <si>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</si>
  <si>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</si>
  <si>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</si>
  <si>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</si>
  <si>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</si>
  <si>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</si>
  <si>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</si>
  <si>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</si>
  <si>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</si>
  <si>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</si>
  <si>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</si>
  <si>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</si>
  <si>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</si>
  <si>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</si>
  <si>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</si>
  <si>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</si>
  <si>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</si>
  <si>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</si>
  <si>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</si>
  <si>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</si>
  <si>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</si>
  <si>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</si>
  <si>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</si>
  <si>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</si>
  <si>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</si>
  <si>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</si>
  <si>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</si>
  <si>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</si>
  <si>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</si>
  <si>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</si>
  <si>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</si>
  <si>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</si>
  <si>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</si>
  <si>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</si>
  <si>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</si>
  <si>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</si>
  <si>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</si>
  <si>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</si>
  <si>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</si>
  <si>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</si>
  <si>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</si>
  <si>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</si>
  <si>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</si>
  <si>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</si>
  <si>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</si>
  <si>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</si>
  <si>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</si>
  <si>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</si>
  <si>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</si>
  <si>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</si>
  <si>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</si>
  <si>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</si>
  <si>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</si>
  <si>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</si>
  <si>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</si>
  <si>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</si>
  <si>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</si>
  <si>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</si>
  <si>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</si>
  <si>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</si>
  <si>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</si>
  <si>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</si>
  <si>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</si>
  <si>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</si>
  <si>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</si>
  <si>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</si>
  <si>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</si>
  <si>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</si>
  <si>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</si>
  <si>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</si>
  <si>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</si>
  <si>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</si>
  <si>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</si>
  <si>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</si>
  <si>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</si>
  <si>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</si>
  <si>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</si>
  <si>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</si>
  <si>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</si>
  <si>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</si>
  <si>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</si>
  <si>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</si>
  <si>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</si>
  <si>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</si>
  <si>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</si>
  <si>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</si>
  <si>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</si>
  <si>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</si>
  <si>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</si>
  <si>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</si>
  <si>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</si>
  <si>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</si>
  <si>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</si>
  <si>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</si>
  <si>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</si>
  <si>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</si>
  <si>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</si>
  <si>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</si>
  <si>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</si>
  <si>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</si>
  <si>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</si>
  <si>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</si>
  <si>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</si>
  <si>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</si>
  <si>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</si>
  <si>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</si>
  <si>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</si>
  <si>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</si>
  <si>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</si>
  <si>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</si>
  <si>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</si>
  <si>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</si>
  <si>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</si>
  <si>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</si>
  <si>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</si>
  <si>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</si>
  <si>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</si>
  <si>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</si>
  <si>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</si>
  <si>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</si>
  <si>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</si>
  <si>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</si>
  <si>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</si>
  <si>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</si>
  <si>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</si>
  <si>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</si>
  <si>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</si>
  <si>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</si>
  <si>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</si>
  <si>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</si>
  <si>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</si>
  <si>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</si>
  <si>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</si>
  <si>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</si>
  <si>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</si>
  <si>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</si>
  <si>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</si>
  <si>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</si>
  <si>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</si>
  <si>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</si>
  <si>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</si>
  <si>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</si>
  <si>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</si>
  <si>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</si>
  <si>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</si>
  <si>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</si>
  <si>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</si>
  <si>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</si>
  <si>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</si>
  <si>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</si>
  <si>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</si>
  <si>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</si>
  <si>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</si>
  <si>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</si>
  <si>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</si>
  <si>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</si>
  <si>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</si>
  <si>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</si>
  <si>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</si>
  <si>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</si>
  <si>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</si>
  <si>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</si>
  <si>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</si>
  <si>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</si>
  <si>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</si>
  <si>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</si>
  <si>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</si>
  <si>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</si>
  <si>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</si>
  <si>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</si>
  <si>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</si>
  <si>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</si>
  <si>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</si>
  <si>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</si>
  <si>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</si>
  <si>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</si>
  <si>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</si>
  <si>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</si>
  <si>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</si>
  <si>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</si>
  <si>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</si>
  <si>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</si>
  <si>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</si>
  <si>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</si>
  <si>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</si>
  <si>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</si>
  <si>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</si>
  <si>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</si>
  <si>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</si>
  <si>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</si>
  <si>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</si>
  <si>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</si>
  <si>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</si>
  <si>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</si>
  <si>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</si>
  <si>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</si>
  <si>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</si>
  <si>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</si>
  <si>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</si>
  <si>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</si>
  <si>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</si>
  <si>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</si>
  <si>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</si>
  <si>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</si>
  <si>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</si>
  <si>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</si>
  <si>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</si>
  <si>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</si>
  <si>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</si>
  <si>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</si>
  <si>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</si>
  <si>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</si>
  <si>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</si>
  <si>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</si>
  <si>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</si>
  <si>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</si>
  <si>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</si>
  <si>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</si>
  <si>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</si>
  <si>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</si>
  <si>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</si>
  <si>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</si>
  <si>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</si>
  <si>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</si>
  <si>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</si>
  <si>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</si>
  <si>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</si>
  <si>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</si>
  <si>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</si>
  <si>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</si>
  <si>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</si>
  <si>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</si>
  <si>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</si>
  <si>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</si>
  <si>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</si>
  <si>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</si>
  <si>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</si>
  <si>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</si>
  <si>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</si>
  <si>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</si>
  <si>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</si>
  <si>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</si>
  <si>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</si>
  <si>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</si>
  <si>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</si>
  <si>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</si>
  <si>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</si>
  <si>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</si>
  <si>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</si>
  <si>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</si>
  <si>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</si>
  <si>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</si>
  <si>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</si>
  <si>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</si>
  <si>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</si>
  <si>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</si>
  <si>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</si>
  <si>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</si>
  <si>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</si>
  <si>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</si>
  <si>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</si>
  <si>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</si>
  <si>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</si>
  <si>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</si>
  <si>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</si>
  <si>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</si>
  <si>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</si>
  <si>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</si>
  <si>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</si>
  <si>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</si>
  <si>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</si>
  <si>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</si>
  <si>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</si>
  <si>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</si>
  <si>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</si>
  <si>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</si>
  <si>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</si>
  <si>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</si>
  <si>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</si>
  <si>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</si>
  <si>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</si>
  <si>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</si>
  <si>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</si>
  <si>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</si>
  <si>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</si>
  <si>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</si>
  <si>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</si>
  <si>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</si>
  <si>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</si>
  <si>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</si>
  <si>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</si>
  <si>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</si>
  <si>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</si>
  <si>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</si>
  <si>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</si>
  <si>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</si>
  <si>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</si>
  <si>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</si>
  <si>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</si>
  <si>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</si>
  <si>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</si>
  <si>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</si>
  <si>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</si>
  <si>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</si>
  <si>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</si>
  <si>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</si>
  <si>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</si>
  <si>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</si>
  <si>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</si>
  <si>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</si>
  <si>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</si>
  <si>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</si>
  <si>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</si>
  <si>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</si>
  <si>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</si>
  <si>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</si>
  <si>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</si>
  <si>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</si>
  <si>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</si>
  <si>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</si>
  <si>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</si>
  <si>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</si>
  <si>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</si>
  <si>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</si>
  <si>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</si>
  <si>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</si>
  <si>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</si>
  <si>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</si>
  <si>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</si>
  <si>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</si>
  <si>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</si>
  <si>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</si>
  <si>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</si>
  <si>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</si>
  <si>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</si>
  <si>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</si>
  <si>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</si>
  <si>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</si>
  <si>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</si>
  <si>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</si>
  <si>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</si>
  <si>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</si>
  <si>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</si>
  <si>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</si>
  <si>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</si>
  <si>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</si>
  <si>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</si>
  <si>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</si>
  <si>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</si>
  <si>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</si>
  <si>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</si>
  <si>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</si>
  <si>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</si>
  <si>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</si>
  <si>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</si>
  <si>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</si>
  <si>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</si>
  <si>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</si>
  <si>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</si>
  <si>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</si>
  <si>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</si>
  <si>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</si>
  <si>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</si>
  <si>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</si>
  <si>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</si>
  <si>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</si>
  <si>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</si>
  <si>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</si>
  <si>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</si>
  <si>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</si>
  <si>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</si>
  <si>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</si>
  <si>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</si>
  <si>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</si>
  <si>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</si>
  <si>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</si>
  <si>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</si>
  <si>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</si>
  <si>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</si>
  <si>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</si>
  <si>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</si>
  <si>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</si>
  <si>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</si>
  <si>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</si>
  <si>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</si>
  <si>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</si>
  <si>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</si>
  <si>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</si>
  <si>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</si>
  <si>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</si>
  <si>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</si>
  <si>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</si>
  <si>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</si>
  <si>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</si>
  <si>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</si>
  <si>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</si>
  <si>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</si>
  <si>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</si>
  <si>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</si>
  <si>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</si>
  <si>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</si>
  <si>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</si>
  <si>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</si>
  <si>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</si>
  <si>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</si>
  <si>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</si>
  <si>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</si>
  <si>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</si>
  <si>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</si>
  <si>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</si>
  <si>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</si>
  <si>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</si>
  <si>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</si>
  <si>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</si>
  <si>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</si>
  <si>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</si>
  <si>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</si>
  <si>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</si>
  <si>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</si>
  <si>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</si>
  <si>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</si>
  <si>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</si>
  <si>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</si>
  <si>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</si>
  <si>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</si>
  <si>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</si>
  <si>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</si>
  <si>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</si>
  <si>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</si>
  <si>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</si>
  <si>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</si>
  <si>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</si>
  <si>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</si>
  <si>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</si>
  <si>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</si>
  <si>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</si>
  <si>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</si>
  <si>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</si>
  <si>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</si>
  <si>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</si>
  <si>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</si>
  <si>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</si>
  <si>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</si>
  <si>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</si>
  <si>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</si>
  <si>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</si>
  <si>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</si>
  <si>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</si>
  <si>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</si>
  <si>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</si>
  <si>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</si>
  <si>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</si>
  <si>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</si>
  <si>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</si>
  <si>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</si>
  <si>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</si>
  <si>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</si>
  <si>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</si>
  <si>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</si>
  <si>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</si>
  <si>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</si>
  <si>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</si>
  <si>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</si>
  <si>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</si>
  <si>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</si>
  <si>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</si>
  <si>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</si>
  <si>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</si>
  <si>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</si>
  <si>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</si>
  <si>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</si>
  <si>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</si>
  <si>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</si>
  <si>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</si>
  <si>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</si>
  <si>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</si>
  <si>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</si>
  <si>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</si>
  <si>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</si>
  <si>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</si>
  <si>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</si>
  <si>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</si>
  <si>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</si>
  <si>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</si>
  <si>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</si>
  <si>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</si>
  <si>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</si>
  <si>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</si>
  <si>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</si>
  <si>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</si>
  <si>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</si>
  <si>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</si>
  <si>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</si>
  <si>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</si>
  <si>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</si>
  <si>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</si>
  <si>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</si>
  <si>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</si>
  <si>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</si>
  <si>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</si>
  <si>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</si>
  <si>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</si>
  <si>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</si>
  <si>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</si>
  <si>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</si>
  <si>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</si>
  <si>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</si>
  <si>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</si>
  <si>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</si>
  <si>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</si>
  <si>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</si>
  <si>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</si>
  <si>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</si>
  <si>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</si>
  <si>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</si>
  <si>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</si>
  <si>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</si>
  <si>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</si>
  <si>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</si>
  <si>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</si>
  <si>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</si>
  <si>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</si>
  <si>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</si>
  <si>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</si>
  <si>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</si>
  <si>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</si>
  <si>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</si>
  <si>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</si>
  <si>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</si>
  <si>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</si>
  <si>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</si>
  <si>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</si>
  <si>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</si>
  <si>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</si>
  <si>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</si>
  <si>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</si>
  <si>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</si>
  <si>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</si>
  <si>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</si>
  <si>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</si>
  <si>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</si>
  <si>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</si>
  <si>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</si>
  <si>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</si>
  <si>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</si>
  <si>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</si>
  <si>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</si>
  <si>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</si>
  <si>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</si>
  <si>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</si>
  <si>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</si>
  <si>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</si>
  <si>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</si>
  <si>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</si>
  <si>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</si>
  <si>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</si>
  <si>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</si>
  <si>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</si>
  <si>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</si>
  <si>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</si>
  <si>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</si>
  <si>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</si>
  <si>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</si>
  <si>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</si>
  <si>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</si>
  <si>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</si>
  <si>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</si>
  <si>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</si>
  <si>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</si>
  <si>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</si>
  <si>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</si>
  <si>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</si>
  <si>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</si>
  <si>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</si>
  <si>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</si>
  <si>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</si>
  <si>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</si>
  <si>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</si>
  <si>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</si>
  <si>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</si>
  <si>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</si>
  <si>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</si>
  <si>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</si>
  <si>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</si>
  <si>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</si>
  <si>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</si>
  <si>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</si>
  <si>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</si>
  <si>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</si>
  <si>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</si>
  <si>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</si>
  <si>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</si>
  <si>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</si>
  <si>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</si>
  <si>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</si>
  <si>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</si>
  <si>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</si>
  <si>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</si>
  <si>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</si>
  <si>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</si>
  <si>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</si>
  <si>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</si>
  <si>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</si>
  <si>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</si>
  <si>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</si>
  <si>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</si>
  <si>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</si>
  <si>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</si>
  <si>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</si>
  <si>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</si>
  <si>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</si>
  <si>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</si>
  <si>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</si>
  <si>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</si>
  <si>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</si>
  <si>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</si>
  <si>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</si>
  <si>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</si>
  <si>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</si>
  <si>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</si>
  <si>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</si>
  <si>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</si>
  <si>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</si>
  <si>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</si>
  <si>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</si>
  <si>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</si>
  <si>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</si>
  <si>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</si>
  <si>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</si>
  <si>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</si>
  <si>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</si>
  <si>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</si>
  <si>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</si>
  <si>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</si>
  <si>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</si>
  <si>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</si>
  <si>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</si>
  <si>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</si>
  <si>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</si>
  <si>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</si>
  <si>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</si>
  <si>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</si>
  <si>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</si>
  <si>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</si>
  <si>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</si>
  <si>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</si>
  <si>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</si>
  <si>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</si>
  <si>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</si>
  <si>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</si>
  <si>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</si>
  <si>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</si>
  <si>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</si>
  <si>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</si>
  <si>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</si>
  <si>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</si>
  <si>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</si>
  <si>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</si>
  <si>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</si>
  <si>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</si>
  <si>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</si>
  <si>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</si>
  <si>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</si>
  <si>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</si>
  <si>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</si>
  <si>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</si>
  <si>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</si>
  <si>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</si>
  <si>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</si>
  <si>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</si>
  <si>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</si>
  <si>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</si>
  <si>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</si>
  <si>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</si>
  <si>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</si>
  <si>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</si>
  <si>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</si>
  <si>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</si>
  <si>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</si>
  <si>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</si>
  <si>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</si>
  <si>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</si>
  <si>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</si>
  <si>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</si>
  <si>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</si>
  <si>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</si>
  <si>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</si>
  <si>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</si>
  <si>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</si>
  <si>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</si>
  <si>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</si>
  <si>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</si>
  <si>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</si>
  <si>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</si>
  <si>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</si>
  <si>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</si>
  <si>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</si>
  <si>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</si>
  <si>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</si>
  <si>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</si>
  <si>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</si>
  <si>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</si>
  <si>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</si>
  <si>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</si>
  <si>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</si>
  <si>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</si>
  <si>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</si>
  <si>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</si>
  <si>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</si>
  <si>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</si>
  <si>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</si>
  <si>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</si>
  <si>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</si>
  <si>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</si>
  <si>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</si>
  <si>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</si>
  <si>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</si>
  <si>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</si>
  <si>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</si>
  <si>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</si>
  <si>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</si>
  <si>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</si>
  <si>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</si>
  <si>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</si>
  <si>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</si>
  <si>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</si>
  <si>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</si>
  <si>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</si>
  <si>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</si>
  <si>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</si>
  <si>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</si>
  <si>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</si>
  <si>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</si>
  <si>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</si>
  <si>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</si>
  <si>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</si>
  <si>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</si>
  <si>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</si>
  <si>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</si>
  <si>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</si>
  <si>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</si>
  <si>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</si>
  <si>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</si>
  <si>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</si>
  <si>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</si>
  <si>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</si>
  <si>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</si>
  <si>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</si>
  <si>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</si>
  <si>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</si>
  <si>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</si>
  <si>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</si>
  <si>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</si>
  <si>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</si>
  <si>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</si>
  <si>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</si>
  <si>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</si>
  <si>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</si>
  <si>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</si>
  <si>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</si>
  <si>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</si>
  <si>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</si>
  <si>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</si>
  <si>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</si>
  <si>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</si>
  <si>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</si>
  <si>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</si>
  <si>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</si>
  <si>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</si>
  <si>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</si>
  <si>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</si>
  <si>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</si>
  <si>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</si>
  <si>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</si>
  <si>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</si>
  <si>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</si>
  <si>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</si>
  <si>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</si>
  <si>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</si>
  <si>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</si>
  <si>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</si>
  <si>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</si>
  <si>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</si>
  <si>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</si>
  <si>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</si>
  <si>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</si>
  <si>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</si>
  <si>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</si>
  <si>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</si>
  <si>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</si>
  <si>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</si>
  <si>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</si>
  <si>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</si>
  <si>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</si>
  <si>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</si>
  <si>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</si>
  <si>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</si>
  <si>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</si>
  <si>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</si>
  <si>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</si>
  <si>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</si>
  <si>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</si>
  <si>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</si>
  <si>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</si>
  <si>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</si>
  <si>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</si>
  <si>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</si>
  <si>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</si>
  <si>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</si>
  <si>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</si>
  <si>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</si>
  <si>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</si>
  <si>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</si>
  <si>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</si>
  <si>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</si>
  <si>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</si>
  <si>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</si>
  <si>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</si>
  <si>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</si>
  <si>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</si>
  <si>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</si>
  <si>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</si>
  <si>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</si>
  <si>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</si>
  <si>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</si>
  <si>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</si>
  <si>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</si>
  <si>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</si>
  <si>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</si>
  <si>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</si>
  <si>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</si>
  <si>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</si>
  <si>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</si>
  <si>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</si>
  <si>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</si>
  <si>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</si>
  <si>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</si>
  <si>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</si>
  <si>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</si>
  <si>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</si>
  <si>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</si>
  <si>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</si>
  <si>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</si>
  <si>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</si>
  <si>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</si>
  <si>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</si>
  <si>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</si>
  <si>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</si>
  <si>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</si>
  <si>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</si>
  <si>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</si>
  <si>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</si>
  <si>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</si>
  <si>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</si>
  <si>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</si>
  <si>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</si>
  <si>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</si>
  <si>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</si>
  <si>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</si>
  <si>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</si>
  <si>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</si>
  <si>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</si>
  <si>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</si>
  <si>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</si>
  <si>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</si>
  <si>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</si>
  <si>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</si>
  <si>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</si>
  <si>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</si>
  <si>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</si>
  <si>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</si>
  <si>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</si>
  <si>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</si>
  <si>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</si>
  <si>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</si>
  <si>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</si>
  <si>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</si>
  <si>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</si>
  <si>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</si>
  <si>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</si>
  <si>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</si>
  <si>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</si>
  <si>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</si>
  <si>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</si>
  <si>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</si>
  <si>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</si>
  <si>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</si>
  <si>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</si>
  <si>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</si>
  <si>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</si>
  <si>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</si>
  <si>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</si>
  <si>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</si>
  <si>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</si>
  <si>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</si>
  <si>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</si>
  <si>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</si>
  <si>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</si>
  <si>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</si>
  <si>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</si>
  <si>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</si>
  <si>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</si>
  <si>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</si>
  <si>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</si>
  <si>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</si>
  <si>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</si>
  <si>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</si>
  <si>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</si>
  <si>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</si>
  <si>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</si>
  <si>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</si>
  <si>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</si>
  <si>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</si>
  <si>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</si>
  <si>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</si>
  <si>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</si>
  <si>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</si>
  <si>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</si>
  <si>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</si>
  <si>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</si>
  <si>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</si>
  <si>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</si>
  <si>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</si>
  <si>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</si>
  <si>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</si>
  <si>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</si>
  <si>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</si>
  <si>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</si>
  <si>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</si>
  <si>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</si>
  <si>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</si>
  <si>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</si>
  <si>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</si>
  <si>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</si>
  <si>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</si>
  <si>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</si>
  <si>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</si>
  <si>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</si>
  <si>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</si>
  <si>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</si>
  <si>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</si>
  <si>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</si>
  <si>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</si>
  <si>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</si>
  <si>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</si>
  <si>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</si>
  <si>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</si>
  <si>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</si>
  <si>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</si>
  <si>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</si>
  <si>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</si>
  <si>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</si>
  <si>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</si>
  <si>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</si>
  <si>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</si>
  <si>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</si>
  <si>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</si>
  <si>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</si>
  <si>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</si>
  <si>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</si>
  <si>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</si>
  <si>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</si>
  <si>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</si>
  <si>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</si>
  <si>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</si>
  <si>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</si>
  <si>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</si>
  <si>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</si>
  <si>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</si>
  <si>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</si>
  <si>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</si>
  <si>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</si>
  <si>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</si>
  <si>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</si>
  <si>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</si>
  <si>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</si>
  <si>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</si>
  <si>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</si>
  <si>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</si>
  <si>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</si>
  <si>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</si>
  <si>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</si>
  <si>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</si>
  <si>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</si>
  <si>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</si>
  <si>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</si>
  <si>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</si>
  <si>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</si>
  <si>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</si>
  <si>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</si>
  <si>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</si>
  <si>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</si>
  <si>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</si>
  <si>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</si>
  <si>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</si>
  <si>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</si>
  <si>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</si>
  <si>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</si>
  <si>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</si>
  <si>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</si>
  <si>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</si>
  <si>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</si>
  <si>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</si>
  <si>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</si>
  <si>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</si>
  <si>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</si>
  <si>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</si>
  <si>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</si>
  <si>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</si>
  <si>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</si>
  <si>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</si>
  <si>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</si>
  <si>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</si>
  <si>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</si>
  <si>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</si>
  <si>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</si>
  <si>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</si>
  <si>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</si>
  <si>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</si>
  <si>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</si>
  <si>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</si>
  <si>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</si>
  <si>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</si>
  <si>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</si>
  <si>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</si>
  <si>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</si>
  <si>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</si>
  <si>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</si>
  <si>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</si>
  <si>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</si>
  <si>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</si>
  <si>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</si>
  <si>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</si>
  <si>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</si>
  <si>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</si>
  <si>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</si>
  <si>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</si>
  <si>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</si>
  <si>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</si>
  <si>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</si>
  <si>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</si>
  <si>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</si>
  <si>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</si>
  <si>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</si>
  <si>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</si>
  <si>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</si>
  <si>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</si>
  <si>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</si>
  <si>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</si>
  <si>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</si>
  <si>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</si>
  <si>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</si>
  <si>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</si>
  <si>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</si>
  <si>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</si>
  <si>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</si>
  <si>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</si>
  <si>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</si>
  <si>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</si>
  <si>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</si>
  <si>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</si>
  <si>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</si>
  <si>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</si>
  <si>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</si>
  <si>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</si>
  <si>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</si>
  <si>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</si>
  <si>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</si>
  <si>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</si>
  <si>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</si>
  <si>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</si>
  <si>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</si>
  <si>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</si>
  <si>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</si>
  <si>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</si>
  <si>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</si>
  <si>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</si>
  <si>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</si>
  <si>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</si>
  <si>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</si>
  <si>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</si>
  <si>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</si>
  <si>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</si>
  <si>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</si>
  <si>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</si>
  <si>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</si>
  <si>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</si>
  <si>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</si>
  <si>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</si>
  <si>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</si>
  <si>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</si>
  <si>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</si>
  <si>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</si>
  <si>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</si>
  <si>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</si>
  <si>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</si>
  <si>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</si>
  <si>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</si>
  <si>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</si>
  <si>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</si>
  <si>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</si>
  <si>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</si>
  <si>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</si>
  <si>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</si>
  <si>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</si>
  <si>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</si>
  <si>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</si>
  <si>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</si>
  <si>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</si>
  <si>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</si>
  <si>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</si>
  <si>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</si>
  <si>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</si>
  <si>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</si>
  <si>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</si>
  <si>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</si>
  <si>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</si>
  <si>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</si>
  <si>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</si>
  <si>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</si>
  <si>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</si>
  <si>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</si>
  <si>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</si>
  <si>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</si>
  <si>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</si>
  <si>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</si>
  <si>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</si>
  <si>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</si>
  <si>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</si>
  <si>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</si>
  <si>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</si>
  <si>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</si>
  <si>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</si>
  <si>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</si>
  <si>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</si>
  <si>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</si>
  <si>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</si>
  <si>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</si>
  <si>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</si>
  <si>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</si>
  <si>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</si>
  <si>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</si>
  <si>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</si>
  <si>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</si>
  <si>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</si>
  <si>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</si>
  <si>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</si>
  <si>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</si>
  <si>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</si>
  <si>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</si>
  <si>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</si>
  <si>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</si>
  <si>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</si>
  <si>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</si>
  <si>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</si>
  <si>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</si>
  <si>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</si>
  <si>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</si>
  <si>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</si>
  <si>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</si>
  <si>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</si>
  <si>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</si>
  <si>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</si>
  <si>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</si>
  <si>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</si>
  <si>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</si>
  <si>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</si>
  <si>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</si>
  <si>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</si>
  <si>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</si>
  <si>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</si>
  <si>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</si>
  <si>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</si>
  <si>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</si>
  <si>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</si>
  <si>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</si>
  <si>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</si>
  <si>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</si>
  <si>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</si>
  <si>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</si>
  <si>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</si>
  <si>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</si>
  <si>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</si>
  <si>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</si>
  <si>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</si>
  <si>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</si>
  <si>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</si>
  <si>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</si>
  <si>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</si>
  <si>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</si>
  <si>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</si>
  <si>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</si>
  <si>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</si>
  <si>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</si>
  <si>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</si>
  <si>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</si>
  <si>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</si>
  <si>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</si>
  <si>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</si>
  <si>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</si>
  <si>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</si>
  <si>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</si>
  <si>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</si>
  <si>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</si>
  <si>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</si>
  <si>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</si>
  <si>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</si>
  <si>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</si>
  <si>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</si>
  <si>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</si>
  <si>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</si>
  <si>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</si>
  <si>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</si>
  <si>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</si>
  <si>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</si>
  <si>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</si>
  <si>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</si>
  <si>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</si>
  <si>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</si>
  <si>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</si>
  <si>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</si>
  <si>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</si>
  <si>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</si>
  <si>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</si>
  <si>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</si>
  <si>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</si>
  <si>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</si>
  <si>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</si>
  <si>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</si>
  <si>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</si>
  <si>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</si>
  <si>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</si>
  <si>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</si>
  <si>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</si>
  <si>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</si>
  <si>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</si>
  <si>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</si>
  <si>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</si>
  <si>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</si>
  <si>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</si>
  <si>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</si>
  <si>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</si>
  <si>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</si>
  <si>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</si>
  <si>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</si>
  <si>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</si>
  <si>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</si>
  <si>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</si>
  <si>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</si>
  <si>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</si>
  <si>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</si>
  <si>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</si>
  <si>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</si>
  <si>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</si>
  <si>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</si>
  <si>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</si>
  <si>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</si>
  <si>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</si>
  <si>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</si>
  <si>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</si>
  <si>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</si>
  <si>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</si>
  <si>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</si>
  <si>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</si>
  <si>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</si>
  <si>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</si>
  <si>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</si>
  <si>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</si>
  <si>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</si>
  <si>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</si>
  <si>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</si>
  <si>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</si>
  <si>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</si>
  <si>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</si>
  <si>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</si>
  <si>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</si>
  <si>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</si>
  <si>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</si>
  <si>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</si>
  <si>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</si>
  <si>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</si>
  <si>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</si>
  <si>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</si>
  <si>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</si>
  <si>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</si>
  <si>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</si>
  <si>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</si>
  <si>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</si>
  <si>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</si>
  <si>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</si>
  <si>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</si>
  <si>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</si>
  <si>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</si>
  <si>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</si>
  <si>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</si>
  <si>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</si>
  <si>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</si>
  <si>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</si>
  <si>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</si>
  <si>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</si>
  <si>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</si>
  <si>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</si>
  <si>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</si>
  <si>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</si>
  <si>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</si>
  <si>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</si>
  <si>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</si>
  <si>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</si>
  <si>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</si>
  <si>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</si>
  <si>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</si>
  <si>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</si>
  <si>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</si>
  <si>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</si>
  <si>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</si>
  <si>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</si>
  <si>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</si>
  <si>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</si>
  <si>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</si>
  <si>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</si>
  <si>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</si>
  <si>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</si>
  <si>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</si>
  <si>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</si>
  <si>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</si>
  <si>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</si>
  <si>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</si>
  <si>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</si>
  <si>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</si>
  <si>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</si>
  <si>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</si>
  <si>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</si>
  <si>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</si>
  <si>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</si>
  <si>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</si>
  <si>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</si>
  <si>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</si>
  <si>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</si>
  <si>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</si>
  <si>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</si>
  <si>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</si>
  <si>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</si>
  <si>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</si>
  <si>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</si>
  <si>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</si>
  <si>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</si>
  <si>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</si>
  <si>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</si>
  <si>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</si>
  <si>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</si>
  <si>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</si>
  <si>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</si>
  <si>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</si>
  <si>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</si>
  <si>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</si>
  <si>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</si>
  <si>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</si>
  <si>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</si>
  <si>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</si>
  <si>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</si>
  <si>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</si>
  <si>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</si>
  <si>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</si>
  <si>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</si>
  <si>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</si>
  <si>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</si>
  <si>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</si>
  <si>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</si>
  <si>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</si>
  <si>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</si>
  <si>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</si>
  <si>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</si>
  <si>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</si>
  <si>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</si>
  <si>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</si>
  <si>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</si>
  <si>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</si>
  <si>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</si>
  <si>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</si>
  <si>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</si>
  <si>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</si>
  <si>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</si>
  <si>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</si>
  <si>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</si>
  <si>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</si>
  <si>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</si>
  <si>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</si>
  <si>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</si>
  <si>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</si>
  <si>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</si>
  <si>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</si>
  <si>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</si>
  <si>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</si>
  <si>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</si>
  <si>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</si>
  <si>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</si>
  <si>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</si>
  <si>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</si>
  <si>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</si>
  <si>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</si>
  <si>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</si>
  <si>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</si>
  <si>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</si>
  <si>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</si>
  <si>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</si>
  <si>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</si>
  <si>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</si>
  <si>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</si>
  <si>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</si>
  <si>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</si>
  <si>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</si>
  <si>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</si>
  <si>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</si>
  <si>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</si>
  <si>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</si>
  <si>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</si>
  <si>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</si>
  <si>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</si>
  <si>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</si>
  <si>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</si>
  <si>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</si>
  <si>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</si>
  <si>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</si>
  <si>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</si>
  <si>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</si>
  <si>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</si>
  <si>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</si>
  <si>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</si>
  <si>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</si>
  <si>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</si>
  <si>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</si>
  <si>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</si>
  <si>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</si>
  <si>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</si>
  <si>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</si>
  <si>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</si>
  <si>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</si>
  <si>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</si>
  <si>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</si>
  <si>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</si>
  <si>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</si>
  <si>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</si>
  <si>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</si>
  <si>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</si>
  <si>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</si>
  <si>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</si>
  <si>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</si>
  <si>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</si>
  <si>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</si>
  <si>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</si>
  <si>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</si>
  <si>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</si>
  <si>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</si>
  <si>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</si>
  <si>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</si>
  <si>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</si>
  <si>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</si>
  <si>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</si>
  <si>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</si>
  <si>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</si>
  <si>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</si>
  <si>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</si>
  <si>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</si>
  <si>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</si>
  <si>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</si>
  <si>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</si>
  <si>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</si>
  <si>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</si>
  <si>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</si>
  <si>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</si>
  <si>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</si>
  <si>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</si>
  <si>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</si>
  <si>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</si>
  <si>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</si>
  <si>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</si>
  <si>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</si>
  <si>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</si>
  <si>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</si>
  <si>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</si>
  <si>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</si>
  <si>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</si>
  <si>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</si>
  <si>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</si>
  <si>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</si>
  <si>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</si>
  <si>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</si>
  <si>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</si>
  <si>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</si>
  <si>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</si>
  <si>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</si>
  <si>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</si>
  <si>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</si>
  <si>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</si>
  <si>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</si>
  <si>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</si>
  <si>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</si>
  <si>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</si>
  <si>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</si>
  <si>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</si>
  <si>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</si>
  <si>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</si>
  <si>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</si>
  <si>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</si>
  <si>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</si>
  <si>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</si>
  <si>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</si>
  <si>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</si>
  <si>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</si>
  <si>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</si>
  <si>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</si>
  <si>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</si>
  <si>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</si>
  <si>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</si>
  <si>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</si>
  <si>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</si>
  <si>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</si>
  <si>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</si>
  <si>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</si>
  <si>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</si>
  <si>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</si>
  <si>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</si>
  <si>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</si>
  <si>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</si>
  <si>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</si>
  <si>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</si>
  <si>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</si>
  <si>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</si>
  <si>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</si>
  <si>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</si>
  <si>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</si>
  <si>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</si>
  <si>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</si>
  <si>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</si>
  <si>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</si>
  <si>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</si>
  <si>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</si>
  <si>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</si>
  <si>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</si>
  <si>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</si>
  <si>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</si>
  <si>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</si>
  <si>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</si>
  <si>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</si>
  <si>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</si>
  <si>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</si>
  <si>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</si>
  <si>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</si>
  <si>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</si>
  <si>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</si>
  <si>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</si>
  <si>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</si>
  <si>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</si>
  <si>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</si>
  <si>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</si>
  <si>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</si>
  <si>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</si>
  <si>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</si>
  <si>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</si>
  <si>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</si>
  <si>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</si>
  <si>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</si>
  <si>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</si>
  <si>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</si>
  <si>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</si>
  <si>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</si>
  <si>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</si>
  <si>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</si>
  <si>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</si>
  <si>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</si>
  <si>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</si>
  <si>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</si>
  <si>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</si>
  <si>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</si>
  <si>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</si>
  <si>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</si>
  <si>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</si>
  <si>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</si>
  <si>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</si>
  <si>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</si>
  <si>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</si>
  <si>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</si>
  <si>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</si>
  <si>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</si>
  <si>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</si>
  <si>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</si>
  <si>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</si>
  <si>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</si>
  <si>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</si>
  <si>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</si>
  <si>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</si>
  <si>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</si>
  <si>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</si>
  <si>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</si>
  <si>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</si>
  <si>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</si>
  <si>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</si>
  <si>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</si>
  <si>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</si>
  <si>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</si>
  <si>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</si>
  <si>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</si>
  <si>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</si>
  <si>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</si>
  <si>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</si>
  <si>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</si>
  <si>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</si>
  <si>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</si>
  <si>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</si>
  <si>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</si>
  <si>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</si>
  <si>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</si>
  <si>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</si>
  <si>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</si>
  <si>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</si>
  <si>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</si>
  <si>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</si>
  <si>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</si>
  <si>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</si>
  <si>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</si>
  <si>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</si>
  <si>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</si>
  <si>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</si>
  <si>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</si>
  <si>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</si>
  <si>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</si>
  <si>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</si>
  <si>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</si>
  <si>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</si>
  <si>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</si>
  <si>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</si>
  <si>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</si>
  <si>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</si>
  <si>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</si>
  <si>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</si>
  <si>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</si>
  <si>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</si>
  <si>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</si>
  <si>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</si>
  <si>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</si>
  <si>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</si>
  <si>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</si>
  <si>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</si>
  <si>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</si>
  <si>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</si>
  <si>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</si>
  <si>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</si>
  <si>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</si>
  <si>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</si>
  <si>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</si>
  <si>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</si>
  <si>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</si>
  <si>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</si>
  <si>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</si>
  <si>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</si>
  <si>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</si>
  <si>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</si>
  <si>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</si>
  <si>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</si>
  <si>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</si>
  <si>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</si>
  <si>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</si>
  <si>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</si>
  <si>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</si>
  <si>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</si>
  <si>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</si>
  <si>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</si>
  <si>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</si>
  <si>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</si>
  <si>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</si>
  <si>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</si>
  <si>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</si>
  <si>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</si>
  <si>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</si>
  <si>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</si>
  <si>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</si>
  <si>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</si>
  <si>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</si>
  <si>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</si>
  <si>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</si>
  <si>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</si>
  <si>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</si>
  <si>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</si>
  <si>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</si>
  <si>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</si>
  <si>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</si>
  <si>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</si>
  <si>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</si>
  <si>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</si>
  <si>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</si>
  <si>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</si>
  <si>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</si>
  <si>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</si>
  <si>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</si>
  <si>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</si>
  <si>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</si>
  <si>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</si>
  <si>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</si>
  <si>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</si>
  <si>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</si>
  <si>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</si>
  <si>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</si>
  <si>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</si>
  <si>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</si>
  <si>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</si>
  <si>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</si>
  <si>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</si>
  <si>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</si>
  <si>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</si>
  <si>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</si>
  <si>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</si>
  <si>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</si>
  <si>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</si>
  <si>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</si>
  <si>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</si>
  <si>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</si>
  <si>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</si>
  <si>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</si>
  <si>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</si>
  <si>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</si>
  <si>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</si>
  <si>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</si>
  <si>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</si>
  <si>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</si>
  <si>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</si>
  <si>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</si>
  <si>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</si>
  <si>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</si>
  <si>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</si>
  <si>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</si>
  <si>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</si>
  <si>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</si>
  <si>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</si>
  <si>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</si>
  <si>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</si>
  <si>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</si>
  <si>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</si>
  <si>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</si>
  <si>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</si>
  <si>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</si>
  <si>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</si>
  <si>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</si>
  <si>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</si>
  <si>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</si>
  <si>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</si>
  <si>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</si>
  <si>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</si>
  <si>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</si>
  <si>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</si>
  <si>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</si>
  <si>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</si>
  <si>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</si>
  <si>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</si>
  <si>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</si>
  <si>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</si>
  <si>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</si>
  <si>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</si>
  <si>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</si>
  <si>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</si>
  <si>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</si>
  <si>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</si>
  <si>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</si>
  <si>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</si>
  <si>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</si>
  <si>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</si>
  <si>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</si>
  <si>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</si>
  <si>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</si>
  <si>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</si>
  <si>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</si>
  <si>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</si>
  <si>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</si>
  <si>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</si>
  <si>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</si>
  <si>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</si>
  <si>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</si>
  <si>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</si>
  <si>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</si>
  <si>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</si>
  <si>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</si>
  <si>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</si>
  <si>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</si>
  <si>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</si>
  <si>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</si>
  <si>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</si>
  <si>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</si>
  <si>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</si>
  <si>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</si>
  <si>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</si>
  <si>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</si>
  <si>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</si>
  <si>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</si>
  <si>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</si>
  <si>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</si>
  <si>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</si>
  <si>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</si>
  <si>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</si>
  <si>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</si>
  <si>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</si>
  <si>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</si>
  <si>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</si>
  <si>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</si>
  <si>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</si>
  <si>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</si>
  <si>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</si>
  <si>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</si>
  <si>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</si>
  <si>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</si>
  <si>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</si>
  <si>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</si>
  <si>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</si>
  <si>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</si>
  <si>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</si>
  <si>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</si>
  <si>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</si>
  <si>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</si>
  <si>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</si>
  <si>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</si>
  <si>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</si>
  <si>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</si>
  <si>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</si>
  <si>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</si>
  <si>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</si>
  <si>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</si>
  <si>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</si>
  <si>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</si>
  <si>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</si>
  <si>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</si>
  <si>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</si>
  <si>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</si>
  <si>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</si>
  <si>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</si>
  <si>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</si>
  <si>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</si>
  <si>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</si>
  <si>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</si>
  <si>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</si>
  <si>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</si>
  <si>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</si>
  <si>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</si>
  <si>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</si>
  <si>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</si>
  <si>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</si>
  <si>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</si>
  <si>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</si>
  <si>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</si>
  <si>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</si>
  <si>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</si>
  <si>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</si>
  <si>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</si>
  <si>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</si>
  <si>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</si>
  <si>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</si>
  <si>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</si>
  <si>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</si>
  <si>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</si>
  <si>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</si>
  <si>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</si>
  <si>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</si>
  <si>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</si>
  <si>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</si>
  <si>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</si>
  <si>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</si>
  <si>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</si>
  <si>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</si>
  <si>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</si>
  <si>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</si>
  <si>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</si>
  <si>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</si>
  <si>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</si>
  <si>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</si>
  <si>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</si>
  <si>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</si>
  <si>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</si>
  <si>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</si>
  <si>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</si>
  <si>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</si>
  <si>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</si>
  <si>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</si>
  <si>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</si>
  <si>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</si>
  <si>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</si>
  <si>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</si>
  <si>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</si>
  <si>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</si>
  <si>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</si>
  <si>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</si>
  <si>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</si>
  <si>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</si>
  <si>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</si>
  <si>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</si>
  <si>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</si>
  <si>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</si>
  <si>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</si>
  <si>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</si>
  <si>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</si>
  <si>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</si>
  <si>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</si>
  <si>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</si>
  <si>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</si>
  <si>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</si>
  <si>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</si>
  <si>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</si>
  <si>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</si>
  <si>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</si>
  <si>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</si>
  <si>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</si>
  <si>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</si>
  <si>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</si>
  <si>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</si>
  <si>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</si>
  <si>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</si>
  <si>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</si>
  <si>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</si>
  <si>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</si>
  <si>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</si>
  <si>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</si>
  <si>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</si>
  <si>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</si>
  <si>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</si>
  <si>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</si>
  <si>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</si>
  <si>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</si>
  <si>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</si>
  <si>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</si>
  <si>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</si>
  <si>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</si>
  <si>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</si>
  <si>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</si>
  <si>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</si>
  <si>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</si>
  <si>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</si>
  <si>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</si>
  <si>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</si>
  <si>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</si>
  <si>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</si>
  <si>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</si>
  <si>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</si>
  <si>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</si>
  <si>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</si>
  <si>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</si>
  <si>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</si>
  <si>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</si>
  <si>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</si>
  <si>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</si>
  <si>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</si>
  <si>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</si>
  <si>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</si>
  <si>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</si>
  <si>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</si>
  <si>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</si>
  <si>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</si>
  <si>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</si>
  <si>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</si>
  <si>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</si>
  <si>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</si>
  <si>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</si>
  <si>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</si>
  <si>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</si>
  <si>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</si>
  <si>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</si>
  <si>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</si>
  <si>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</si>
  <si>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</si>
  <si>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</si>
  <si>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</si>
  <si>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</si>
  <si>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</si>
  <si>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</si>
  <si>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</si>
  <si>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</si>
  <si>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</si>
  <si>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</si>
  <si>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</si>
  <si>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</si>
  <si>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</si>
  <si>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</si>
  <si>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</si>
  <si>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</si>
  <si>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</si>
  <si>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</si>
  <si>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</si>
  <si>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</si>
  <si>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</si>
  <si>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</si>
  <si>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</si>
  <si>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</si>
  <si>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</si>
  <si>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</si>
  <si>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</si>
  <si>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</si>
  <si>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</si>
  <si>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</si>
  <si>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</si>
  <si>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</si>
  <si>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</si>
  <si>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</si>
  <si>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</si>
  <si>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</si>
  <si>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</si>
  <si>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</si>
  <si>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</si>
  <si>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</si>
  <si>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</si>
  <si>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</si>
  <si>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</si>
  <si>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</si>
  <si>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</si>
  <si>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</si>
  <si>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</si>
  <si>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</si>
  <si>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</si>
  <si>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</si>
  <si>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</si>
  <si>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</si>
  <si>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</si>
  <si>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</si>
  <si>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</si>
  <si>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</si>
  <si>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</si>
  <si>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</si>
  <si>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</si>
  <si>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</si>
  <si>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</si>
  <si>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</si>
  <si>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</si>
  <si>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</si>
  <si>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</si>
  <si>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</si>
  <si>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</si>
  <si>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</si>
  <si>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</si>
  <si>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</si>
  <si>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</si>
  <si>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</si>
  <si>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</si>
  <si>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</si>
  <si>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</si>
  <si>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</si>
  <si>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</si>
  <si>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</si>
  <si>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</si>
  <si>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</si>
  <si>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</si>
  <si>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</si>
  <si>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</si>
  <si>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</si>
  <si>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</si>
  <si>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</si>
  <si>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</si>
  <si>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</si>
  <si>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</si>
  <si>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</si>
  <si>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</si>
  <si>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</si>
  <si>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</si>
  <si>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</si>
  <si>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</si>
  <si>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</si>
  <si>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</si>
  <si>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</si>
  <si>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</si>
  <si>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</si>
  <si>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</si>
  <si>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</si>
  <si>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</si>
  <si>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</si>
  <si>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</si>
  <si>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</si>
  <si>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</si>
  <si>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</si>
  <si>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</si>
  <si>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</si>
  <si>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</si>
  <si>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</si>
  <si>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</si>
  <si>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</si>
  <si>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</si>
  <si>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</si>
  <si>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</si>
  <si>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</si>
  <si>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</si>
  <si>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</si>
  <si>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</si>
  <si>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</si>
  <si>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</si>
  <si>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</si>
  <si>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</si>
  <si>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</si>
  <si>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</si>
  <si>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</si>
  <si>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</si>
  <si>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</si>
  <si>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</si>
  <si>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</si>
  <si>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</si>
  <si>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</si>
  <si>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</si>
  <si>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</si>
  <si>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</si>
  <si>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</si>
  <si>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</si>
  <si>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</si>
  <si>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</si>
  <si>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</si>
  <si>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</si>
  <si>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</si>
  <si>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</si>
  <si>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</si>
  <si>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</si>
  <si>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</si>
  <si>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</si>
  <si>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</si>
  <si>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</si>
  <si>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</si>
  <si>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</si>
  <si>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</si>
  <si>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</si>
  <si>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</si>
  <si>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</si>
  <si>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</si>
  <si>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</si>
  <si>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</si>
  <si>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</si>
  <si>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</si>
  <si>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</si>
  <si>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</si>
  <si>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</si>
  <si>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</si>
  <si>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</si>
  <si>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</si>
  <si>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</si>
  <si>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</si>
  <si>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</si>
  <si>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</si>
  <si>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</si>
  <si>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</si>
  <si>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</si>
  <si>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</si>
  <si>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</si>
  <si>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</si>
  <si>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</si>
  <si>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</si>
  <si>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</si>
  <si>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</si>
  <si>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</si>
  <si>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</si>
  <si>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</si>
  <si>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</si>
  <si>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</si>
  <si>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</si>
  <si>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</si>
  <si>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</si>
  <si>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</si>
  <si>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</si>
  <si>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</si>
  <si>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</si>
  <si>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</si>
  <si>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</si>
  <si>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</si>
  <si>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</si>
  <si>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</si>
  <si>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</si>
  <si>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</si>
  <si>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</si>
  <si>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</si>
  <si>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</si>
  <si>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</si>
  <si>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</si>
  <si>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</si>
  <si>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</si>
  <si>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</si>
  <si>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</si>
  <si>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</si>
  <si>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</si>
  <si>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</si>
  <si>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</si>
  <si>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</si>
  <si>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</si>
  <si>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</si>
  <si>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</si>
  <si>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</si>
  <si>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</si>
  <si>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</si>
  <si>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</si>
  <si>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</si>
  <si>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</si>
  <si>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</si>
  <si>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</si>
  <si>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</si>
  <si>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</si>
  <si>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</si>
  <si>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</si>
  <si>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</si>
  <si>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</si>
  <si>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</si>
  <si>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</si>
  <si>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</si>
  <si>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</si>
  <si>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</si>
  <si>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</si>
  <si>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</si>
  <si>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</si>
  <si>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</si>
  <si>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</si>
  <si>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</si>
  <si>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</si>
  <si>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</si>
  <si>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</si>
  <si>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</si>
  <si>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</si>
  <si>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</si>
  <si>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</si>
  <si>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</si>
  <si>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</si>
  <si>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</si>
  <si>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</si>
  <si>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</si>
  <si>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</si>
  <si>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</si>
  <si>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</si>
  <si>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</si>
  <si>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</si>
  <si>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</si>
  <si>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</si>
  <si>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</si>
  <si>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</si>
  <si>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</si>
  <si>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</si>
  <si>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</si>
  <si>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</si>
  <si>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</si>
  <si>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</si>
  <si>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</si>
  <si>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</si>
  <si>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</si>
  <si>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</si>
  <si>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</si>
  <si>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</si>
  <si>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</si>
  <si>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</si>
  <si>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</si>
  <si>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</si>
  <si>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</si>
  <si>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</si>
  <si>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</si>
  <si>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</si>
  <si>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</si>
  <si>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</si>
  <si>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</si>
  <si>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</si>
  <si>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</si>
  <si>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</si>
  <si>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</si>
  <si>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</si>
  <si>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</si>
  <si>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</si>
  <si>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</si>
  <si>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</si>
  <si>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</si>
  <si>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</si>
  <si>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</si>
  <si>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</si>
  <si>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</si>
  <si>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</si>
  <si>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</si>
  <si>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</si>
  <si>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</si>
  <si>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</si>
  <si>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</si>
  <si>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</si>
  <si>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</si>
  <si>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</si>
  <si>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</si>
  <si>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</si>
  <si>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</si>
  <si>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</si>
  <si>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</si>
  <si>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</si>
  <si>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</si>
  <si>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</si>
  <si>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</si>
  <si>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</si>
  <si>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</si>
  <si>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</si>
  <si>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</si>
  <si>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</si>
  <si>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</si>
  <si>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</si>
  <si>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</si>
  <si>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</si>
  <si>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</si>
  <si>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</si>
  <si>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</si>
  <si>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</si>
  <si>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</si>
  <si>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</si>
  <si>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</si>
  <si>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</si>
  <si>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</si>
  <si>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</si>
  <si>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</si>
  <si>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</si>
  <si>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</si>
  <si>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</si>
  <si>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</si>
  <si>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</si>
  <si>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</si>
  <si>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</si>
  <si>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</si>
  <si>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</si>
  <si>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</si>
  <si>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</si>
  <si>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</si>
  <si>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</si>
  <si>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</si>
  <si>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</si>
  <si>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</si>
  <si>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</si>
  <si>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</si>
  <si>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</si>
  <si>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</si>
  <si>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</si>
  <si>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</si>
  <si>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</si>
  <si>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</si>
  <si>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</si>
  <si>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</si>
  <si>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</si>
  <si>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</si>
  <si>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</si>
  <si>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</si>
  <si>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</si>
  <si>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</si>
  <si>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</si>
  <si>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</si>
  <si>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</si>
  <si>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</si>
  <si>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</si>
  <si>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</si>
  <si>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</si>
  <si>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</si>
  <si>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</si>
  <si>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</si>
  <si>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</si>
  <si>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</si>
  <si>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</si>
  <si>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</si>
  <si>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</si>
  <si>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</si>
  <si>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</si>
  <si>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</si>
  <si>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</si>
  <si>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</si>
  <si>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</si>
  <si>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</si>
  <si>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</si>
  <si>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</si>
  <si>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</si>
  <si>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</si>
  <si>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</si>
  <si>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</si>
  <si>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</si>
  <si>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</si>
  <si>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</si>
  <si>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</si>
  <si>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</si>
  <si>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</si>
  <si>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</si>
  <si>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</si>
  <si>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</si>
  <si>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</si>
  <si>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</si>
  <si>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</si>
  <si>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</si>
  <si>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</si>
  <si>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</si>
  <si>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</si>
  <si>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</si>
  <si>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</si>
  <si>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</si>
  <si>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</si>
  <si>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</si>
  <si>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</si>
  <si>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</si>
  <si>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</si>
  <si>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</si>
  <si>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</si>
  <si>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</si>
  <si>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</si>
  <si>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</si>
  <si>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</si>
  <si>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</si>
  <si>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</si>
  <si>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</si>
  <si>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</si>
  <si>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</si>
  <si>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</si>
  <si>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</si>
  <si>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</si>
  <si>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</si>
  <si>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</si>
  <si>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</si>
  <si>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</si>
  <si>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</si>
  <si>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</si>
  <si>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</si>
  <si>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</si>
  <si>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</si>
  <si>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</si>
  <si>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</si>
  <si>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</si>
  <si>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</si>
  <si>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</si>
  <si>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</si>
  <si>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</si>
  <si>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</si>
  <si>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</si>
  <si>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</si>
  <si>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</si>
  <si>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</si>
  <si>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</si>
  <si>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</si>
  <si>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</si>
  <si>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</si>
  <si>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</si>
  <si>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</si>
  <si>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</si>
  <si>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</si>
  <si>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</si>
  <si>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</si>
  <si>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</si>
  <si>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</si>
  <si>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</si>
  <si>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</si>
  <si>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</si>
  <si>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</si>
  <si>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</si>
  <si>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</si>
  <si>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</si>
  <si>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</si>
  <si>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</si>
  <si>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</si>
  <si>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</si>
  <si>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</si>
  <si>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</si>
  <si>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</si>
  <si>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</si>
  <si>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</si>
  <si>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</si>
  <si>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</si>
  <si>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</si>
  <si>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</si>
  <si>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</si>
  <si>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</si>
  <si>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</si>
  <si>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</si>
  <si>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</si>
  <si>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</si>
  <si>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</si>
  <si>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</si>
  <si>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</si>
  <si>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</si>
  <si>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</si>
  <si>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</si>
  <si>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</si>
  <si>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</si>
  <si>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</si>
  <si>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</si>
  <si>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</si>
  <si>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</si>
  <si>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</si>
  <si>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</si>
  <si>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</si>
  <si>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</si>
  <si>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</si>
  <si>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</si>
  <si>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</si>
  <si>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</si>
  <si>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</si>
  <si>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</si>
  <si>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</si>
  <si>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</si>
  <si>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</si>
  <si>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</si>
  <si>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</si>
  <si>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</si>
  <si>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</si>
  <si>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</si>
  <si>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</si>
  <si>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</si>
  <si>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</si>
  <si>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</si>
  <si>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</si>
  <si>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</si>
  <si>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</si>
  <si>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</si>
  <si>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</si>
  <si>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</si>
  <si>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</si>
  <si>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</si>
  <si>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</si>
  <si>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</si>
  <si>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</si>
  <si>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</si>
  <si>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</si>
  <si>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</si>
  <si>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</si>
  <si>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</si>
  <si>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</si>
  <si>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</si>
  <si>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</si>
  <si>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</si>
  <si>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</si>
  <si>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</si>
  <si>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</si>
  <si>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</si>
  <si>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</si>
  <si>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</si>
  <si>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</si>
  <si>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</si>
  <si>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</si>
  <si>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</si>
  <si>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</si>
  <si>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</si>
  <si>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</si>
  <si>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</si>
  <si>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</si>
  <si>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</si>
  <si>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</si>
  <si>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</si>
  <si>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</si>
  <si>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</si>
  <si>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</si>
  <si>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</si>
  <si>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</si>
  <si>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</si>
  <si>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</si>
  <si>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</si>
  <si>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</si>
  <si>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</si>
  <si>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</si>
  <si>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</si>
  <si>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</si>
  <si>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</si>
  <si>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</si>
  <si>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</si>
  <si>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</si>
  <si>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</si>
  <si>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</si>
  <si>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</si>
  <si>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</si>
  <si>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</si>
  <si>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</si>
  <si>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</si>
  <si>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</si>
  <si>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</si>
  <si>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</si>
  <si>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</si>
  <si>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</si>
  <si>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</si>
  <si>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</si>
  <si>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</si>
  <si>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</si>
  <si>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</si>
  <si>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</si>
  <si>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</si>
  <si>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</si>
  <si>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</si>
  <si>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</si>
  <si>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</si>
  <si>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</si>
  <si>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</si>
  <si>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</si>
  <si>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</si>
  <si>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</si>
  <si>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</si>
  <si>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</si>
  <si>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</si>
  <si>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</si>
  <si>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</si>
  <si>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</si>
  <si>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</si>
  <si>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</si>
  <si>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</si>
  <si>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</si>
  <si>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</si>
  <si>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</si>
  <si>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</si>
  <si>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</si>
  <si>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</si>
  <si>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</si>
  <si>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</si>
  <si>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</si>
  <si>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</si>
  <si>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</si>
  <si>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</si>
  <si>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</si>
  <si>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</si>
  <si>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</si>
  <si>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</si>
  <si>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</si>
  <si>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</si>
  <si>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</si>
  <si>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</si>
  <si>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</si>
  <si>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</si>
  <si>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</si>
  <si>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</si>
  <si>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</si>
  <si>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</si>
  <si>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</si>
  <si>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</si>
  <si>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</si>
  <si>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</si>
  <si>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</si>
  <si>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</si>
  <si>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</si>
  <si>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</si>
  <si>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</si>
  <si>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</si>
  <si>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</si>
  <si>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</si>
  <si>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</si>
  <si>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</si>
  <si>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</si>
  <si>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</si>
  <si>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</si>
  <si>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</si>
  <si>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</si>
  <si>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</si>
  <si>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</si>
  <si>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</si>
  <si>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</si>
  <si>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</si>
  <si>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</si>
  <si>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</si>
  <si>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</si>
  <si>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</si>
  <si>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</si>
  <si>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</si>
  <si>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</si>
  <si>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</si>
  <si>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</si>
  <si>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</si>
  <si>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</si>
  <si>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</si>
  <si>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</si>
  <si>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</si>
  <si>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</si>
  <si>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</si>
  <si>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</si>
  <si>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</si>
  <si>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</si>
  <si>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</si>
  <si>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</si>
  <si>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</si>
  <si>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</si>
  <si>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</si>
  <si>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</si>
  <si>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</si>
  <si>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</si>
  <si>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</si>
  <si>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</si>
  <si>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</si>
  <si>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</si>
  <si>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</si>
  <si>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</si>
  <si>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</si>
  <si>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</si>
  <si>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</si>
  <si>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</si>
  <si>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</si>
  <si>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</si>
  <si>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</si>
  <si>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</si>
  <si>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</si>
  <si>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</si>
  <si>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</si>
  <si>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</si>
  <si>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</si>
  <si>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</si>
  <si>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</si>
  <si>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</si>
  <si>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</si>
  <si>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</si>
  <si>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</si>
  <si>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</si>
  <si>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</si>
  <si>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</si>
  <si>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</si>
  <si>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</si>
  <si>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</si>
  <si>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</si>
  <si>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</si>
  <si>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</si>
  <si>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</si>
  <si>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</si>
  <si>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</si>
  <si>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</si>
  <si>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</si>
  <si>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</si>
  <si>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</si>
  <si>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</si>
  <si>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</si>
  <si>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</si>
  <si>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</si>
  <si>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</si>
  <si>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</si>
  <si>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</si>
  <si>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</si>
  <si>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</si>
  <si>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</si>
  <si>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</si>
  <si>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</si>
  <si>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</si>
  <si>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</si>
  <si>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</si>
  <si>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</si>
  <si>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</si>
  <si>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</si>
  <si>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</si>
  <si>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</si>
  <si>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</si>
  <si>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</si>
  <si>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</si>
  <si>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</si>
  <si>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</si>
  <si>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</si>
  <si>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</si>
  <si>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</si>
  <si>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</si>
  <si>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</si>
  <si>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</si>
  <si>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</si>
  <si>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</si>
  <si>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</si>
  <si>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</si>
  <si>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</si>
  <si>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</si>
  <si>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</si>
  <si>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</si>
  <si>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</si>
  <si>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</si>
  <si>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</si>
  <si>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</si>
  <si>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</si>
  <si>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</si>
  <si>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</si>
  <si>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</si>
  <si>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</si>
  <si>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</si>
  <si>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</si>
  <si>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</si>
  <si>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</si>
  <si>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</si>
  <si>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</si>
  <si>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</si>
  <si>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</si>
  <si>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</si>
  <si>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</si>
  <si>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</si>
  <si>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</si>
  <si>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</si>
  <si>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</si>
  <si>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</si>
  <si>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</si>
  <si>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</si>
  <si>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</si>
  <si>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</si>
  <si>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</si>
  <si>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</si>
  <si>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</si>
  <si>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</si>
  <si>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</si>
  <si>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</si>
  <si>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</si>
  <si>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</si>
  <si>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</si>
  <si>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</si>
  <si>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</si>
  <si>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</si>
  <si>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</si>
  <si>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</si>
  <si>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</si>
  <si>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</si>
  <si>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</si>
  <si>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</si>
  <si>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</si>
  <si>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</si>
  <si>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</si>
  <si>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</si>
  <si>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</si>
  <si>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</si>
  <si>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</si>
  <si>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</si>
  <si>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</si>
  <si>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</si>
  <si>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</si>
  <si>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</si>
  <si>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</si>
  <si>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</si>
  <si>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</si>
  <si>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</si>
  <si>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</si>
  <si>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</si>
  <si>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</si>
  <si>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</si>
  <si>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</si>
  <si>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</si>
  <si>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</si>
  <si>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</si>
  <si>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</si>
  <si>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</si>
  <si>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</si>
  <si>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</si>
  <si>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</si>
  <si>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</si>
  <si>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</si>
  <si>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</si>
  <si>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</si>
  <si>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</si>
  <si>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</si>
  <si>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</si>
  <si>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</si>
  <si>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</si>
  <si>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</si>
  <si>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</si>
  <si>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</si>
  <si>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</si>
  <si>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</si>
  <si>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</si>
  <si>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</si>
  <si>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</si>
  <si>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</si>
  <si>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</si>
  <si>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</si>
  <si>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</si>
  <si>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</si>
  <si>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</si>
  <si>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</si>
  <si>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</si>
  <si>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</si>
  <si>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</si>
  <si>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</si>
  <si>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</si>
  <si>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</si>
  <si>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</si>
  <si>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</si>
  <si>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</si>
  <si>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</si>
  <si>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</si>
  <si>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</si>
  <si>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</si>
  <si>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</si>
  <si>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</si>
  <si>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</si>
  <si>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</si>
  <si>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</si>
  <si>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</si>
  <si>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</si>
  <si>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</si>
  <si>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</si>
  <si>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</si>
  <si>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</si>
  <si>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</si>
  <si>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</si>
  <si>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</si>
  <si>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</si>
  <si>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</si>
  <si>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</si>
  <si>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</si>
  <si>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</si>
  <si>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</si>
  <si>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</si>
  <si>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</si>
  <si>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</si>
  <si>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</si>
  <si>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</si>
  <si>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</si>
  <si>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</si>
  <si>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</si>
  <si>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</si>
  <si>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</si>
  <si>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</si>
  <si>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</si>
  <si>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</si>
  <si>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</si>
  <si>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</si>
  <si>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</si>
  <si>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</si>
  <si>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</si>
  <si>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</si>
  <si>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</si>
  <si>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</si>
  <si>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</si>
  <si>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</si>
  <si>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</si>
  <si>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</si>
  <si>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</si>
  <si>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</si>
  <si>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</si>
  <si>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</si>
  <si>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</si>
  <si>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</si>
  <si>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</si>
  <si>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</si>
  <si>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</si>
  <si>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</si>
  <si>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</si>
  <si>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</si>
  <si>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</si>
  <si>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</si>
  <si>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</si>
  <si>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</si>
  <si>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</si>
  <si>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</si>
  <si>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</si>
  <si>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</si>
  <si>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</si>
  <si>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</si>
  <si>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</si>
  <si>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</si>
  <si>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</si>
  <si>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</si>
  <si>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</si>
  <si>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</si>
  <si>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</si>
  <si>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</si>
  <si>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</si>
  <si>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</si>
  <si>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</si>
  <si>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</si>
  <si>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</si>
  <si>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</si>
  <si>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</si>
  <si>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</si>
  <si>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</si>
  <si>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</si>
  <si>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</si>
  <si>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</si>
  <si>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</si>
  <si>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</si>
  <si>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</si>
  <si>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</si>
  <si>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</si>
  <si>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</si>
  <si>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</si>
  <si>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</si>
  <si>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</si>
  <si>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</si>
  <si>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</si>
  <si>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</si>
  <si>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</si>
  <si>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</si>
  <si>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</si>
  <si>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</si>
  <si>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</si>
  <si>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</si>
  <si>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</si>
  <si>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</si>
  <si>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</si>
  <si>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</si>
  <si>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</si>
  <si>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</si>
  <si>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</si>
  <si>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</si>
  <si>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</si>
  <si>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</si>
  <si>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</si>
  <si>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</si>
  <si>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</si>
  <si>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</si>
  <si>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</si>
  <si>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</si>
  <si>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</si>
  <si>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</si>
  <si>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</si>
  <si>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</si>
  <si>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</si>
  <si>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</si>
  <si>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</si>
  <si>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</si>
  <si>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</si>
  <si>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</si>
  <si>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</si>
  <si>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</si>
  <si>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</si>
  <si>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</si>
  <si>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</si>
  <si>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</si>
  <si>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</si>
  <si>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</si>
  <si>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</si>
  <si>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</si>
  <si>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</si>
  <si>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</si>
  <si>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</si>
  <si>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</si>
  <si>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</si>
  <si>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</si>
  <si>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</si>
  <si>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</si>
  <si>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</si>
  <si>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</si>
  <si>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</si>
  <si>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</si>
  <si>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</si>
  <si>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</si>
  <si>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</si>
  <si>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</si>
  <si>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</si>
  <si>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</si>
  <si>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</si>
  <si>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</si>
  <si>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</si>
  <si>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</si>
  <si>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</si>
  <si>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</si>
  <si>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</si>
  <si>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</si>
  <si>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</si>
  <si>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</si>
  <si>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</si>
  <si>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</si>
  <si>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</si>
  <si>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</si>
  <si>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</si>
  <si>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</si>
  <si>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</si>
  <si>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</si>
  <si>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</si>
  <si>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</si>
  <si>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</si>
  <si>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</si>
  <si>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</si>
  <si>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</si>
  <si>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</si>
  <si>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</si>
  <si>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</si>
  <si>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</si>
  <si>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</si>
  <si>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</si>
  <si>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</si>
  <si>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</si>
  <si>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</si>
  <si>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</si>
  <si>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</si>
  <si>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</si>
  <si>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</si>
  <si>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</si>
  <si>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</si>
  <si>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</si>
  <si>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</si>
  <si>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</si>
  <si>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</si>
  <si>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</si>
  <si>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</si>
  <si>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</si>
  <si>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</si>
  <si>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</si>
  <si>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</si>
  <si>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</si>
  <si>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</si>
  <si>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</si>
  <si>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</si>
  <si>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</si>
  <si>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</si>
  <si>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</si>
  <si>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</si>
  <si>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</si>
  <si>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</si>
  <si>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</si>
  <si>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</si>
  <si>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</si>
  <si>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</si>
  <si>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</si>
  <si>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</si>
  <si>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</si>
  <si>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</si>
  <si>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</si>
  <si>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</si>
  <si>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</si>
  <si>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</si>
  <si>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</si>
  <si>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</si>
  <si>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</si>
  <si>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</si>
  <si>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</si>
  <si>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</si>
  <si>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</si>
  <si>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</si>
  <si>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</si>
  <si>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</si>
  <si>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</si>
  <si>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</si>
  <si>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</si>
  <si>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</si>
  <si>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</si>
  <si>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</si>
  <si>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</si>
  <si>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</si>
  <si>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</si>
  <si>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</si>
  <si>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</si>
  <si>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</si>
  <si>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</si>
  <si>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</si>
  <si>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</si>
  <si>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</si>
  <si>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</si>
  <si>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</si>
  <si>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</si>
  <si>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</si>
  <si>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</si>
  <si>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</si>
  <si>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</si>
  <si>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</si>
  <si>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</si>
  <si>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</si>
  <si>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</si>
  <si>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</si>
  <si>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</si>
  <si>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</si>
  <si>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</si>
  <si>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</si>
  <si>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</si>
  <si>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</si>
  <si>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</si>
  <si>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</si>
  <si>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</si>
  <si>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</si>
  <si>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</si>
  <si>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</si>
  <si>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</si>
  <si>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</si>
  <si>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</si>
  <si>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</si>
  <si>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</si>
  <si>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</si>
  <si>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</si>
  <si>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</si>
  <si>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</si>
  <si>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</si>
  <si>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</si>
  <si>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</si>
  <si>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</si>
  <si>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</si>
  <si>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</si>
  <si>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</si>
  <si>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</si>
  <si>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</si>
  <si>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</si>
  <si>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</si>
  <si>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</si>
  <si>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</si>
  <si>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</si>
  <si>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</si>
  <si>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</si>
  <si>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</si>
  <si>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</si>
  <si>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</si>
  <si>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</si>
  <si>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</si>
  <si>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</si>
  <si>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</si>
  <si>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</si>
  <si>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</si>
  <si>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</si>
  <si>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</si>
  <si>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</si>
  <si>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</si>
  <si>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</si>
  <si>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</si>
  <si>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</si>
  <si>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</si>
  <si>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</si>
  <si>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</si>
  <si>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</si>
  <si>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</si>
  <si>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</si>
  <si>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</si>
  <si>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</si>
  <si>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</si>
  <si>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</si>
  <si>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</si>
  <si>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</si>
  <si>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</si>
  <si>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</si>
  <si>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</si>
  <si>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</si>
  <si>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</si>
  <si>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</si>
  <si>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</si>
  <si>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</si>
  <si>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</si>
  <si>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</si>
  <si>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</si>
  <si>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</si>
  <si>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</si>
  <si>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</si>
  <si>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</si>
  <si>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</si>
  <si>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</si>
  <si>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</si>
  <si>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</si>
  <si>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</si>
  <si>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</si>
  <si>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</si>
  <si>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</si>
  <si>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</si>
  <si>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</si>
  <si>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</si>
  <si>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</si>
  <si>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</si>
  <si>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</si>
  <si>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</si>
  <si>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</si>
  <si>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</si>
  <si>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</si>
  <si>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</si>
  <si>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</si>
  <si>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</si>
  <si>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</si>
  <si>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</si>
  <si>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</si>
  <si>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</si>
  <si>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</si>
  <si>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</si>
  <si>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</si>
  <si>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</si>
  <si>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</si>
  <si>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</si>
  <si>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</si>
  <si>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</si>
  <si>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</si>
  <si>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</si>
  <si>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</si>
  <si>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</si>
  <si>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</si>
  <si>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</si>
  <si>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</si>
  <si>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</si>
  <si>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</si>
  <si>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</si>
  <si>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</si>
  <si>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</si>
  <si>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</si>
  <si>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</si>
  <si>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</si>
  <si>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</si>
  <si>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</si>
  <si>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</si>
  <si>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</si>
  <si>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</si>
  <si>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</si>
  <si>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</si>
  <si>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</si>
  <si>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</si>
  <si>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</si>
  <si>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</si>
  <si>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</si>
  <si>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</si>
  <si>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</si>
  <si>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</si>
  <si>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</si>
  <si>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</si>
  <si>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</si>
  <si>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</si>
  <si>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</si>
  <si>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</si>
  <si>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</si>
  <si>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</si>
  <si>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</si>
  <si>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</si>
  <si>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</si>
  <si>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</si>
  <si>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</si>
  <si>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</si>
  <si>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</si>
  <si>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</si>
  <si>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</si>
  <si>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</si>
  <si>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</si>
  <si>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</si>
  <si>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</si>
  <si>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</si>
  <si>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</si>
  <si>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</si>
  <si>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</si>
  <si>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</si>
  <si>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</si>
  <si>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</si>
  <si>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</si>
  <si>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</si>
  <si>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</si>
  <si>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</si>
  <si>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</si>
  <si>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</si>
  <si>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</si>
  <si>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</si>
  <si>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</si>
  <si>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</si>
  <si>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</si>
  <si>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</si>
  <si>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</si>
  <si>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</si>
  <si>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</si>
  <si>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</si>
  <si>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</si>
  <si>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</si>
  <si>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</si>
  <si>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</si>
  <si>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</si>
  <si>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</si>
  <si>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</si>
  <si>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</si>
  <si>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</si>
  <si>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</si>
  <si>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</si>
  <si>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</si>
  <si>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</si>
  <si>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</si>
  <si>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</si>
  <si>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</si>
  <si>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</si>
  <si>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</si>
  <si>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</si>
  <si>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</si>
  <si>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</si>
  <si>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</si>
  <si>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</si>
  <si>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</si>
  <si>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</si>
  <si>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</si>
  <si>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</si>
  <si>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</si>
  <si>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</si>
  <si>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</si>
  <si>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</si>
  <si>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</si>
  <si>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</si>
  <si>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</si>
  <si>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</si>
  <si>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</si>
  <si>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</si>
  <si>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</si>
  <si>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</si>
  <si>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</si>
  <si>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</si>
  <si>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</si>
  <si>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</si>
  <si>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</si>
  <si>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</si>
  <si>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</si>
  <si>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</si>
  <si>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</si>
  <si>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</si>
  <si>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</si>
  <si>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</si>
  <si>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</si>
  <si>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</si>
  <si>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</si>
  <si>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</si>
  <si>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</si>
  <si>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</si>
  <si>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</si>
  <si>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</si>
  <si>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</si>
  <si>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</si>
  <si>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</si>
  <si>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</si>
  <si>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</si>
  <si>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</si>
  <si>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</si>
  <si>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</si>
  <si>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</si>
  <si>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</si>
  <si>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</si>
  <si>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</si>
  <si>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</si>
  <si>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</si>
  <si>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</si>
  <si>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</si>
  <si>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</si>
  <si>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</si>
  <si>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</si>
  <si>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</si>
  <si>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</si>
  <si>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</si>
  <si>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</si>
  <si>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</si>
  <si>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</si>
  <si>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</si>
  <si>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</si>
  <si>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</si>
  <si>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</si>
  <si>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</si>
  <si>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</si>
  <si>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</si>
  <si>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</si>
  <si>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</si>
  <si>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</si>
  <si>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</si>
  <si>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</si>
  <si>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</si>
  <si>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</si>
  <si>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</si>
  <si>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</si>
  <si>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</si>
  <si>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</si>
  <si>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</si>
  <si>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</si>
  <si>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</si>
  <si>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</si>
  <si>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</si>
  <si>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</si>
  <si>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</si>
  <si>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</si>
  <si>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</si>
  <si>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</si>
  <si>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</si>
  <si>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</si>
  <si>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</si>
  <si>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</si>
  <si>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</si>
  <si>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</si>
  <si>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</si>
  <si>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</si>
  <si>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</si>
  <si>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</si>
  <si>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</si>
  <si>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</si>
  <si>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</si>
  <si>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</si>
  <si>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</si>
  <si>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</si>
  <si>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</si>
  <si>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</si>
  <si>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</si>
  <si>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</si>
  <si>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</si>
  <si>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</si>
  <si>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</si>
  <si>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</si>
  <si>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</si>
  <si>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</si>
  <si>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</si>
  <si>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</si>
  <si>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</si>
  <si>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</si>
  <si>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</si>
  <si>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</si>
  <si>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</si>
  <si>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</si>
  <si>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</si>
  <si>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</si>
  <si>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</si>
  <si>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</si>
  <si>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</si>
  <si>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</si>
  <si>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</si>
  <si>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</si>
  <si>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</si>
  <si>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</si>
  <si>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</si>
  <si>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</si>
  <si>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</si>
  <si>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</si>
  <si>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</si>
  <si>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</si>
  <si>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</si>
  <si>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</si>
  <si>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</si>
  <si>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</si>
  <si>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</si>
  <si>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</si>
  <si>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</si>
  <si>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</si>
  <si>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</si>
  <si>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</si>
  <si>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</si>
  <si>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</si>
  <si>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</si>
  <si>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</si>
  <si>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</si>
  <si>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</si>
  <si>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</si>
  <si>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</si>
  <si>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</si>
  <si>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</si>
  <si>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</si>
  <si>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</si>
  <si>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</si>
  <si>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</si>
  <si>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</si>
  <si>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</si>
  <si>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</si>
  <si>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</si>
  <si>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</si>
  <si>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</si>
  <si>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</si>
  <si>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</si>
  <si>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</si>
  <si>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</si>
  <si>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</si>
  <si>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</si>
  <si>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</si>
  <si>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</si>
  <si>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</si>
  <si>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</si>
  <si>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</si>
  <si>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</si>
  <si>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</si>
  <si>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</si>
  <si>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</si>
  <si>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</si>
  <si>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</si>
  <si>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</si>
  <si>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</si>
  <si>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</si>
  <si>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</si>
  <si>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</si>
  <si>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</si>
  <si>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</si>
  <si>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</si>
  <si>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</si>
  <si>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</si>
  <si>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</si>
  <si>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</si>
  <si>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</si>
  <si>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</si>
  <si>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</si>
  <si>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</si>
  <si>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</si>
  <si>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</si>
  <si>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</si>
  <si>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</si>
  <si>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</si>
  <si>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</si>
  <si>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</si>
  <si>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</si>
  <si>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</si>
  <si>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</si>
  <si>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</si>
  <si>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</si>
  <si>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</si>
  <si>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</si>
  <si>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</si>
  <si>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</si>
  <si>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</si>
  <si>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</si>
  <si>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</si>
  <si>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</si>
  <si>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</si>
  <si>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</si>
  <si>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</si>
  <si>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</si>
  <si>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</si>
  <si>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</si>
  <si>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</si>
  <si>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</si>
  <si>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</si>
  <si>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</si>
  <si>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</si>
  <si>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</si>
  <si>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</si>
  <si>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</si>
  <si>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</si>
  <si>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</si>
  <si>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</si>
  <si>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</si>
  <si>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</si>
  <si>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</si>
  <si>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</si>
  <si>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</si>
  <si>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</si>
  <si>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</si>
  <si>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</si>
  <si>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</si>
  <si>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</si>
  <si>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</si>
  <si>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</si>
  <si>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</si>
  <si>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</si>
  <si>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</si>
  <si>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</si>
  <si>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</si>
  <si>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</si>
  <si>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</si>
  <si>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</si>
  <si>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</si>
  <si>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</si>
  <si>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</si>
  <si>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</si>
  <si>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</si>
  <si>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</si>
  <si>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</si>
  <si>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</si>
  <si>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</si>
  <si>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</si>
  <si>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</si>
  <si>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</si>
  <si>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</si>
  <si>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</si>
  <si>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</si>
  <si>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</si>
  <si>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</si>
  <si>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</si>
  <si>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</si>
  <si>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</si>
  <si>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</si>
  <si>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</si>
  <si>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</si>
  <si>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</si>
  <si>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</si>
  <si>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</si>
  <si>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</si>
  <si>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</si>
  <si>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</si>
  <si>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</si>
  <si>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</si>
  <si>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</si>
  <si>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</si>
  <si>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</si>
  <si>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</si>
  <si>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</si>
  <si>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</si>
  <si>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</si>
  <si>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</si>
  <si>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</si>
  <si>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</si>
  <si>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</si>
  <si>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</si>
  <si>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</si>
  <si>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</si>
  <si>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</si>
  <si>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</si>
  <si>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</si>
  <si>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</si>
  <si>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</si>
  <si>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</si>
  <si>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</si>
  <si>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</si>
  <si>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</si>
  <si>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</si>
  <si>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</si>
  <si>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</si>
  <si>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</si>
  <si>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</si>
  <si>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</si>
  <si>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</si>
  <si>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</si>
  <si>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</si>
  <si>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</si>
  <si>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</si>
  <si>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</si>
  <si>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</si>
  <si>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</si>
  <si>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</si>
  <si>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</si>
  <si>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</si>
  <si>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</si>
  <si>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</si>
  <si>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</si>
  <si>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</si>
  <si>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</si>
  <si>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</si>
  <si>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</si>
  <si>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</si>
  <si>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</si>
  <si>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</si>
  <si>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</si>
  <si>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</si>
  <si>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</si>
  <si>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</si>
  <si>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</si>
  <si>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</si>
  <si>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</si>
  <si>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</si>
  <si>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</si>
  <si>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</si>
  <si>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</si>
  <si>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</si>
  <si>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</si>
  <si>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</si>
  <si>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</si>
  <si>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</si>
  <si>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</si>
  <si>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</si>
  <si>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</si>
  <si>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</si>
  <si>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</si>
  <si>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</si>
  <si>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</si>
  <si>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</si>
  <si>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</si>
  <si>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</si>
  <si>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</si>
  <si>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</si>
  <si>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</si>
  <si>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</si>
  <si>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</si>
  <si>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</si>
  <si>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</si>
  <si>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</si>
  <si>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</si>
  <si>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</si>
  <si>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</si>
  <si>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</si>
  <si>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</si>
  <si>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</si>
  <si>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</si>
  <si>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</si>
  <si>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</si>
  <si>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</si>
  <si>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</si>
  <si>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</si>
  <si>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</si>
  <si>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</si>
  <si>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</si>
  <si>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</si>
  <si>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</si>
  <si>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</si>
  <si>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</si>
  <si>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</si>
  <si>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</si>
  <si>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</si>
  <si>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</si>
  <si>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</si>
  <si>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</si>
  <si>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</si>
  <si>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</si>
  <si>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</si>
  <si>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</si>
  <si>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</si>
  <si>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</si>
  <si>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</si>
  <si>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</si>
  <si>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</si>
  <si>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</si>
  <si>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</si>
  <si>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</si>
  <si>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</si>
  <si>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</si>
  <si>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</si>
  <si>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</si>
  <si>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</si>
  <si>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</si>
  <si>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</si>
  <si>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</si>
  <si>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</si>
  <si>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</si>
  <si>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</si>
  <si>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</si>
  <si>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</si>
  <si>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</si>
  <si>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</si>
  <si>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</si>
  <si>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</si>
  <si>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</si>
  <si>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</si>
  <si>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</si>
  <si>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</si>
  <si>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</si>
  <si>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</si>
  <si>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</si>
  <si>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</si>
  <si>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</si>
  <si>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</si>
  <si>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</si>
  <si>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</si>
  <si>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</si>
  <si>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</si>
  <si>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</si>
  <si>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</si>
  <si>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</si>
  <si>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</si>
  <si>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</si>
  <si>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</si>
  <si>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</si>
  <si>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</si>
  <si>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</si>
  <si>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</si>
  <si>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</si>
  <si>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</si>
  <si>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</si>
  <si>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</si>
  <si>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</si>
  <si>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</si>
  <si>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</si>
  <si>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</si>
  <si>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</si>
  <si>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</si>
  <si>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</si>
  <si>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</si>
  <si>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</si>
  <si>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</si>
  <si>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</si>
  <si>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</si>
  <si>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</si>
  <si>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</si>
  <si>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</si>
  <si>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</si>
  <si>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</si>
  <si>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</si>
  <si>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</si>
  <si>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</si>
  <si>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</si>
  <si>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</si>
  <si>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</si>
  <si>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</si>
  <si>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</si>
  <si>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</si>
  <si>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</si>
  <si>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</si>
  <si>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</si>
  <si>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</si>
  <si>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</si>
  <si>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</si>
  <si>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</si>
  <si>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</si>
  <si>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</si>
  <si>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</si>
  <si>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</si>
  <si>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</si>
  <si>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</si>
  <si>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</si>
  <si>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</si>
  <si>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</si>
  <si>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</si>
  <si>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</si>
  <si>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</si>
  <si>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</si>
  <si>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</si>
  <si>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</si>
  <si>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</si>
  <si>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</si>
  <si>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</si>
  <si>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</si>
  <si>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</si>
  <si>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</si>
  <si>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</si>
  <si>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</si>
  <si>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</si>
  <si>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</si>
  <si>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</si>
  <si>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</si>
  <si>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</si>
  <si>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</si>
  <si>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</si>
  <si>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</si>
  <si>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</si>
  <si>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</si>
  <si>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</si>
  <si>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</si>
  <si>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</si>
  <si>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</si>
  <si>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</si>
  <si>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</si>
  <si>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</si>
  <si>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</si>
  <si>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</si>
  <si>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</si>
  <si>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</si>
  <si>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</si>
  <si>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</si>
  <si>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</si>
  <si>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</si>
  <si>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</si>
  <si>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</si>
  <si>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</si>
  <si>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</si>
  <si>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</si>
  <si>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</si>
  <si>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</si>
  <si>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</si>
  <si>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</si>
  <si>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</si>
  <si>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</si>
  <si>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</si>
  <si>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</si>
  <si>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</si>
  <si>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</si>
  <si>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</si>
  <si>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</si>
  <si>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</si>
  <si>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</si>
  <si>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</si>
  <si>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</si>
  <si>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</si>
  <si>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</si>
  <si>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</si>
  <si>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</si>
  <si>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</si>
  <si>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</si>
  <si>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</si>
  <si>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</si>
  <si>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</si>
  <si>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</si>
  <si>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</si>
  <si>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</si>
  <si>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</si>
  <si>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</si>
  <si>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</si>
  <si>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</si>
  <si>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</si>
  <si>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</si>
  <si>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</si>
  <si>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</si>
  <si>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</si>
  <si>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</si>
  <si>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</si>
  <si>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</si>
  <si>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</si>
  <si>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</si>
  <si>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</si>
  <si>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</si>
  <si>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</si>
  <si>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</si>
  <si>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</si>
  <si>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</si>
  <si>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</si>
  <si>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</si>
  <si>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</si>
  <si>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</si>
  <si>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</si>
  <si>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</si>
  <si>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</si>
  <si>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</si>
  <si>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</si>
  <si>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</si>
  <si>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</si>
  <si>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</si>
  <si>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</si>
  <si>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</si>
  <si>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</si>
  <si>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</si>
  <si>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</si>
  <si>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</si>
  <si>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</si>
  <si>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</si>
  <si>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</si>
  <si>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</si>
  <si>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</si>
  <si>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</si>
  <si>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</si>
  <si>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</si>
  <si>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</si>
  <si>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</si>
  <si>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</si>
  <si>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</si>
  <si>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</si>
  <si>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</si>
  <si>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</si>
  <si>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</si>
  <si>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</si>
  <si>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</si>
  <si>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</si>
  <si>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</si>
  <si>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</si>
  <si>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</si>
  <si>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</si>
  <si>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</si>
  <si>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</si>
  <si>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</si>
  <si>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</si>
  <si>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</si>
  <si>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</si>
  <si>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</si>
  <si>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</si>
  <si>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</si>
  <si>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</si>
  <si>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</si>
  <si>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</si>
  <si>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</si>
  <si>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</si>
  <si>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</si>
  <si>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</si>
  <si>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</si>
  <si>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</si>
  <si>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</si>
  <si>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</si>
  <si>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</si>
  <si>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</si>
  <si>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</si>
  <si>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</si>
  <si>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</si>
  <si>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</si>
  <si>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</si>
  <si>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</si>
  <si>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</si>
  <si>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</si>
  <si>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</si>
  <si>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</si>
  <si>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</si>
  <si>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</si>
  <si>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</si>
  <si>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</si>
  <si>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</si>
  <si>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</si>
  <si>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</si>
  <si>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</si>
  <si>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</si>
  <si>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</si>
  <si>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</si>
  <si>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</si>
  <si>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</si>
  <si>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</si>
  <si>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</si>
  <si>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</si>
  <si>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</si>
  <si>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</si>
  <si>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</si>
  <si>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</si>
  <si>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</si>
  <si>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</si>
  <si>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</si>
  <si>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</si>
  <si>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</si>
  <si>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</si>
  <si>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</si>
  <si>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</si>
  <si>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</si>
  <si>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</si>
  <si>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</si>
  <si>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</si>
  <si>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</si>
  <si>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</si>
  <si>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</si>
  <si>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</si>
  <si>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</si>
  <si>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</si>
  <si>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</si>
  <si>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</si>
  <si>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</si>
  <si>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</si>
  <si>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</si>
  <si>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</si>
  <si>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</si>
  <si>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</si>
  <si>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</si>
  <si>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</si>
  <si>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</si>
  <si>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</si>
  <si>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</si>
  <si>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</si>
  <si>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</si>
  <si>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</si>
  <si>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</si>
  <si>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</si>
  <si>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</si>
  <si>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</si>
  <si>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</si>
  <si>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</si>
  <si>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</si>
  <si>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</si>
  <si>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</si>
  <si>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</si>
  <si>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</si>
  <si>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</si>
  <si>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</si>
  <si>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</si>
  <si>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</si>
  <si>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</si>
  <si>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</si>
  <si>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</si>
  <si>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</si>
  <si>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</si>
  <si>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</si>
  <si>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</si>
  <si>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</si>
  <si>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</si>
  <si>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</si>
  <si>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</si>
  <si>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</si>
  <si>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</si>
  <si>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</si>
  <si>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</si>
  <si>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</si>
  <si>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</si>
  <si>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</si>
  <si>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</si>
  <si>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</si>
  <si>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</si>
  <si>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</si>
  <si>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</si>
  <si>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</si>
  <si>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</si>
  <si>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</si>
  <si>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</si>
  <si>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</si>
  <si>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</si>
  <si>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</si>
  <si>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</si>
  <si>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</si>
  <si>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</si>
  <si>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</si>
  <si>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</si>
  <si>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</si>
  <si>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</si>
  <si>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</si>
  <si>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</si>
  <si>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</si>
  <si>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</si>
  <si>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</si>
  <si>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</si>
  <si>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</si>
  <si>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</si>
  <si>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</si>
  <si>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</si>
  <si>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</si>
  <si>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</si>
  <si>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</si>
  <si>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</si>
  <si>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</si>
  <si>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</si>
  <si>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</si>
  <si>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</si>
  <si>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</si>
  <si>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</si>
  <si>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</si>
  <si>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</si>
  <si>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</si>
  <si>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</si>
  <si>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</si>
  <si>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</si>
  <si>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</si>
  <si>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</si>
  <si>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</si>
  <si>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</si>
  <si>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</si>
  <si>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</si>
  <si>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</si>
  <si>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</si>
  <si>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</si>
  <si>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</si>
  <si>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</si>
  <si>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</si>
  <si>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</si>
  <si>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</si>
  <si>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</si>
  <si>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</si>
  <si>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</si>
  <si>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</si>
  <si>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</si>
  <si>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</si>
  <si>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</si>
  <si>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</si>
  <si>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</si>
  <si>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</si>
  <si>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</si>
  <si>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</si>
  <si>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</si>
  <si>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</si>
  <si>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</si>
  <si>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</si>
  <si>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</si>
  <si>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</si>
  <si>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</si>
  <si>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</si>
  <si>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</si>
  <si>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</si>
  <si>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</si>
  <si>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</si>
  <si>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</si>
  <si>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</si>
  <si>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</si>
  <si>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</si>
  <si>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</si>
  <si>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</si>
  <si>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</si>
  <si>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</si>
  <si>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</si>
  <si>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</si>
  <si>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</si>
  <si>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</si>
  <si>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</si>
  <si>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</si>
  <si>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</si>
  <si>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</si>
  <si>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</si>
  <si>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</si>
  <si>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</si>
  <si>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</si>
  <si>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</si>
  <si>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</si>
  <si>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</si>
  <si>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</si>
  <si>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</si>
  <si>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</si>
  <si>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</si>
  <si>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</si>
  <si>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</si>
  <si>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</si>
  <si>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</si>
  <si>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</si>
  <si>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</si>
  <si>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</si>
  <si>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</si>
  <si>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</si>
  <si>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</si>
  <si>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</si>
  <si>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</si>
  <si>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</si>
  <si>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</si>
  <si>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</si>
  <si>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</si>
  <si>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</si>
  <si>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</si>
  <si>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</si>
  <si>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</si>
  <si>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</si>
  <si>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</si>
  <si>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</si>
  <si>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</si>
  <si>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</si>
  <si>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</si>
  <si>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</si>
  <si>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</si>
  <si>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</si>
  <si>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</si>
  <si>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</si>
  <si>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</si>
  <si>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</si>
  <si>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</si>
  <si>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</si>
  <si>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</si>
  <si>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</si>
  <si>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</si>
  <si>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</si>
  <si>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</si>
  <si>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</si>
  <si>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</si>
  <si>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</si>
  <si>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</si>
  <si>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</si>
  <si>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</si>
  <si>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</si>
  <si>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</si>
  <si>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</si>
  <si>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</si>
  <si>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</si>
  <si>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</si>
  <si>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</si>
  <si>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</si>
  <si>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</si>
  <si>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</si>
  <si>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</si>
  <si>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</si>
  <si>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</si>
  <si>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</si>
  <si>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</si>
  <si>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</si>
  <si>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</si>
  <si>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</si>
  <si>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</si>
  <si>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</si>
  <si>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</si>
  <si>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</si>
  <si>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</si>
  <si>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</si>
  <si>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</si>
  <si>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</si>
  <si>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</si>
  <si>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</si>
  <si>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</si>
  <si>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</si>
  <si>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</si>
  <si>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</si>
  <si>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</si>
  <si>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</si>
  <si>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</si>
  <si>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</si>
  <si>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</si>
  <si>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</si>
  <si>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</si>
  <si>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</si>
  <si>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</si>
  <si>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</si>
  <si>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</si>
  <si>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</si>
  <si>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</si>
  <si>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</si>
  <si>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</si>
  <si>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</si>
  <si>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</si>
  <si>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</si>
  <si>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</si>
  <si>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</si>
  <si>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</si>
  <si>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</si>
  <si>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</si>
  <si>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</si>
  <si>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</si>
  <si>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</si>
  <si>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</si>
  <si>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</si>
  <si>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</si>
  <si>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</si>
  <si>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</si>
  <si>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</si>
  <si>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</si>
  <si>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</si>
  <si>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</si>
  <si>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</si>
  <si>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</si>
  <si>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</si>
  <si>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</si>
  <si>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</si>
  <si>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</si>
  <si>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</si>
  <si>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</si>
  <si>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</si>
  <si>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</si>
  <si>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</si>
  <si>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</si>
  <si>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</si>
  <si>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</si>
  <si>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</si>
  <si>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</si>
  <si>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</si>
  <si>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</si>
  <si>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</si>
  <si>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</si>
  <si>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</si>
  <si>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</si>
  <si>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</si>
  <si>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</si>
  <si>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</si>
  <si>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</si>
  <si>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</si>
  <si>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</si>
  <si>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</si>
  <si>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</si>
  <si>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</si>
  <si>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</si>
  <si>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</si>
  <si>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</si>
  <si>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</si>
  <si>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</si>
  <si>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</si>
  <si>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</si>
  <si>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</si>
  <si>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</si>
  <si>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</si>
  <si>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</si>
  <si>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</si>
  <si>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</si>
  <si>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</si>
  <si>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</si>
  <si>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</si>
  <si>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</si>
  <si>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</si>
  <si>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</si>
  <si>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</si>
  <si>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</si>
  <si>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</si>
  <si>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</si>
  <si>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</si>
  <si>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</si>
  <si>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</si>
  <si>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</si>
  <si>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</si>
  <si>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</si>
  <si>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</si>
  <si>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</si>
  <si>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</si>
  <si>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</si>
  <si>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</si>
  <si>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</si>
  <si>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</si>
  <si>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</si>
  <si>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</si>
  <si>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</si>
  <si>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</si>
  <si>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</si>
  <si>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</si>
  <si>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</si>
  <si>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</si>
  <si>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</si>
  <si>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</si>
  <si>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</si>
  <si>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</si>
  <si>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</si>
  <si>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</si>
  <si>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</si>
  <si>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</si>
  <si>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</si>
  <si>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</si>
  <si>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</si>
  <si>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</si>
  <si>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</si>
  <si>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</si>
  <si>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</si>
  <si>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</si>
  <si>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</si>
  <si>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</si>
  <si>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</si>
  <si>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</si>
  <si>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</si>
  <si>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</si>
  <si>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</si>
  <si>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</si>
  <si>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</si>
  <si>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</si>
  <si>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</si>
  <si>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</si>
  <si>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</si>
  <si>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</si>
  <si>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</si>
  <si>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</si>
  <si>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</si>
  <si>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</si>
  <si>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</si>
  <si>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</si>
  <si>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</si>
  <si>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</si>
  <si>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</si>
  <si>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</si>
  <si>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</si>
  <si>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</si>
  <si>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</si>
  <si>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</si>
  <si>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</si>
  <si>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</si>
  <si>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</si>
  <si>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</si>
  <si>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</si>
  <si>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</si>
  <si>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</si>
  <si>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</si>
  <si>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</si>
  <si>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</si>
  <si>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</si>
  <si>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</si>
  <si>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</si>
  <si>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</si>
  <si>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</si>
  <si>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</si>
  <si>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</si>
  <si>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</si>
  <si>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</si>
  <si>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</si>
  <si>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</si>
  <si>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</si>
  <si>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</si>
  <si>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</si>
  <si>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</si>
  <si>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</si>
  <si>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</si>
  <si>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</si>
  <si>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</si>
  <si>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</si>
  <si>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</si>
  <si>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</si>
  <si>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</si>
  <si>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</si>
  <si>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</si>
  <si>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</si>
  <si>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</si>
  <si>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</si>
  <si>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</si>
  <si>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</si>
  <si>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</si>
  <si>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</si>
  <si>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</si>
  <si>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</si>
  <si>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</si>
  <si>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</si>
  <si>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</si>
  <si>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</si>
  <si>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</si>
  <si>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</si>
  <si>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</si>
  <si>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</si>
  <si>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</si>
  <si>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</si>
  <si>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</si>
  <si>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</si>
  <si>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</si>
  <si>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</si>
  <si>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</si>
  <si>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</si>
  <si>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</si>
  <si>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</si>
  <si>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</si>
  <si>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</si>
  <si>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</si>
  <si>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</si>
  <si>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</si>
  <si>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</si>
  <si>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</si>
  <si>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</si>
  <si>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</si>
  <si>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</si>
  <si>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</si>
  <si>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</si>
  <si>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</si>
  <si>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</si>
  <si>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</si>
  <si>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</si>
  <si>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</si>
  <si>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</si>
  <si>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</si>
  <si>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</si>
  <si>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</si>
  <si>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</si>
  <si>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</si>
  <si>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</si>
  <si>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</si>
  <si>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</si>
  <si>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</si>
  <si>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</si>
  <si>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</si>
  <si>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</si>
  <si>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</si>
  <si>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</si>
  <si>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</si>
  <si>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</si>
  <si>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</si>
  <si>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</si>
  <si>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</si>
  <si>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</si>
  <si>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</si>
  <si>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</si>
  <si>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</si>
  <si>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</si>
  <si>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</si>
  <si>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</si>
  <si>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</si>
  <si>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</si>
  <si>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</si>
  <si>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</si>
  <si>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</si>
  <si>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</si>
  <si>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</si>
  <si>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</si>
  <si>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</si>
  <si>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</si>
  <si>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</si>
  <si>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</si>
  <si>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</si>
  <si>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</si>
  <si>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</si>
  <si>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</si>
  <si>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</si>
  <si>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</si>
  <si>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</si>
  <si>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</si>
  <si>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</si>
  <si>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</si>
  <si>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</si>
  <si>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</si>
  <si>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</si>
  <si>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</si>
  <si>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</si>
  <si>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</si>
  <si>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</si>
  <si>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</si>
  <si>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</si>
  <si>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</si>
  <si>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</si>
  <si>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</si>
  <si>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</si>
  <si>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</si>
  <si>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</si>
  <si>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</si>
  <si>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</si>
  <si>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</si>
  <si>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</si>
  <si>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</si>
  <si>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</si>
  <si>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</si>
  <si>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</si>
  <si>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</si>
  <si>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</si>
  <si>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</si>
  <si>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</si>
  <si>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</si>
  <si>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</si>
  <si>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</si>
  <si>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</si>
  <si>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</si>
  <si>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</si>
  <si>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</si>
  <si>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</si>
  <si>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</si>
  <si>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</si>
  <si>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</si>
  <si>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</si>
  <si>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</si>
  <si>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</si>
  <si>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</si>
  <si>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</si>
  <si>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</si>
  <si>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</si>
  <si>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</si>
  <si>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</si>
  <si>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</si>
  <si>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</si>
  <si>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</si>
  <si>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</si>
  <si>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</si>
  <si>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</si>
  <si>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</si>
  <si>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</si>
  <si>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</si>
  <si>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</si>
  <si>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</si>
  <si>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</si>
  <si>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</si>
  <si>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</si>
  <si>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</si>
  <si>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</si>
  <si>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</si>
  <si>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</si>
  <si>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</si>
  <si>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</si>
  <si>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</si>
  <si>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</si>
  <si>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</si>
  <si>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</si>
  <si>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</si>
  <si>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</si>
  <si>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</si>
  <si>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</si>
  <si>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</si>
  <si>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</si>
  <si>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</si>
  <si>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</si>
  <si>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</si>
  <si>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</si>
  <si>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</si>
  <si>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</si>
  <si>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</si>
  <si>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</si>
  <si>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</si>
  <si>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</si>
  <si>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</si>
  <si>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</si>
  <si>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</si>
  <si>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</si>
  <si>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</si>
  <si>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</si>
  <si>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</si>
  <si>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</si>
  <si>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</si>
  <si>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</si>
  <si>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</si>
  <si>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</si>
  <si>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</si>
  <si>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</si>
  <si>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</si>
  <si>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</si>
  <si>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</si>
  <si>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</si>
  <si>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</si>
  <si>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</si>
  <si>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</si>
  <si>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</si>
  <si>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</si>
  <si>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</si>
  <si>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</si>
  <si>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</si>
  <si>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</si>
  <si>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</si>
  <si>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</si>
  <si>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</si>
  <si>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</si>
  <si>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</si>
  <si>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</si>
  <si>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</si>
  <si>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</si>
  <si>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</si>
  <si>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</si>
  <si>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</si>
  <si>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</si>
  <si>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</si>
  <si>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</si>
  <si>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</si>
  <si>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</si>
  <si>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</si>
  <si>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</si>
  <si>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</si>
  <si>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</si>
  <si>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</si>
  <si>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</si>
  <si>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</si>
  <si>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</si>
  <si>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</si>
  <si>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</si>
  <si>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</si>
  <si>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</si>
  <si>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</si>
  <si>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</si>
  <si>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</si>
  <si>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</si>
  <si>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</si>
  <si>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</si>
  <si>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</si>
  <si>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</si>
  <si>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</si>
  <si>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</si>
  <si>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</si>
  <si>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</si>
  <si>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</si>
  <si>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</si>
  <si>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</si>
  <si>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</si>
  <si>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</si>
  <si>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</si>
  <si>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</si>
  <si>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</si>
  <si>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</si>
  <si>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</si>
  <si>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</si>
  <si>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</si>
  <si>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</si>
  <si>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</si>
  <si>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</si>
  <si>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</si>
  <si>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</si>
  <si>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</si>
  <si>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</si>
  <si>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</si>
  <si>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</si>
  <si>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</si>
  <si>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</si>
  <si>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</si>
  <si>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</si>
  <si>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</si>
  <si>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</si>
  <si>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</si>
  <si>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</si>
  <si>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</si>
  <si>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</si>
  <si>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</si>
  <si>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</si>
  <si>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</si>
  <si>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</si>
  <si>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</si>
  <si>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</si>
  <si>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</si>
  <si>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</si>
  <si>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</si>
  <si>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</si>
  <si>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</si>
  <si>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</si>
  <si>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</si>
  <si>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</si>
  <si>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</si>
  <si>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</si>
  <si>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</si>
  <si>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</si>
  <si>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</si>
  <si>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</si>
  <si>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</si>
  <si>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</si>
  <si>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</si>
  <si>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</si>
  <si>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</si>
  <si>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</si>
  <si>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</si>
  <si>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</si>
  <si>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</si>
  <si>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</si>
  <si>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</si>
  <si>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</si>
  <si>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</si>
  <si>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</si>
  <si>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</si>
  <si>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</si>
  <si>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</si>
  <si>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</si>
  <si>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</si>
  <si>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</si>
  <si>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</si>
  <si>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</si>
  <si>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</si>
  <si>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</si>
  <si>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</si>
  <si>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</si>
  <si>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</si>
  <si>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</si>
  <si>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</si>
  <si>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</si>
  <si>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</si>
  <si>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</si>
  <si>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</si>
  <si>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</si>
  <si>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</si>
  <si>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</si>
  <si>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</si>
  <si>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</si>
  <si>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</si>
  <si>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</si>
  <si>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</si>
  <si>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</si>
  <si>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</si>
  <si>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</si>
  <si>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</si>
  <si>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</si>
  <si>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</si>
  <si>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</si>
  <si>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</si>
  <si>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</si>
  <si>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</si>
  <si>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</si>
  <si>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</si>
  <si>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</si>
  <si>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</si>
  <si>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</si>
  <si>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</si>
  <si>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</si>
  <si>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</si>
  <si>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</si>
  <si>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</si>
  <si>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</si>
  <si>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</si>
  <si>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</si>
  <si>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</si>
  <si>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</si>
  <si>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</si>
  <si>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</si>
  <si>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</si>
  <si>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</si>
  <si>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</si>
  <si>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</si>
  <si>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</si>
  <si>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</si>
  <si>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</si>
  <si>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</si>
  <si>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</si>
  <si>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</si>
  <si>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</si>
  <si>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</si>
  <si>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</si>
  <si>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</si>
  <si>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</si>
  <si>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</si>
  <si>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</si>
  <si>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</si>
  <si>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</si>
  <si>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</si>
  <si>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</si>
  <si>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</si>
  <si>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</si>
  <si>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</si>
  <si>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</si>
  <si>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</si>
  <si>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</si>
  <si>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</si>
  <si>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</si>
  <si>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</si>
  <si>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</si>
  <si>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</si>
  <si>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</si>
  <si>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</si>
  <si>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</si>
  <si>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</si>
  <si>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</si>
  <si>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</si>
  <si>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</si>
  <si>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</si>
  <si>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</si>
  <si>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</si>
  <si>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</si>
  <si>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</si>
  <si>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</si>
  <si>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</si>
  <si>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</si>
  <si>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</si>
  <si>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</si>
  <si>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</si>
  <si>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</si>
  <si>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</si>
  <si>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</si>
  <si>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</si>
  <si>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</si>
  <si>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</si>
  <si>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</si>
  <si>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</si>
  <si>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</si>
  <si>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</si>
  <si>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</si>
  <si>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</si>
  <si>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</si>
  <si>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</si>
  <si>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</si>
  <si>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</si>
  <si>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</si>
  <si>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</si>
  <si>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</si>
  <si>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</si>
  <si>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</si>
  <si>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</si>
  <si>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</si>
  <si>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</si>
  <si>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</si>
  <si>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</si>
  <si>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</si>
  <si>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</si>
  <si>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</si>
  <si>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</si>
  <si>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</si>
  <si>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</si>
  <si>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</si>
  <si>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</si>
  <si>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</si>
  <si>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</si>
  <si>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</si>
  <si>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</si>
  <si>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</si>
  <si>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</si>
  <si>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</si>
  <si>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</si>
  <si>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</si>
  <si>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</si>
  <si>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</si>
  <si>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</si>
  <si>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</si>
  <si>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</si>
  <si>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</si>
  <si>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</si>
  <si>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</si>
  <si>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</si>
  <si>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</si>
  <si>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</si>
  <si>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</si>
  <si>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</si>
  <si>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</si>
  <si>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</si>
  <si>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</si>
  <si>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</si>
  <si>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</si>
  <si>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</si>
  <si>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</si>
  <si>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</si>
  <si>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</si>
  <si>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</si>
  <si>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</si>
  <si>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</si>
  <si>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</si>
  <si>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</si>
  <si>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</si>
  <si>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</si>
  <si>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</si>
  <si>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</si>
  <si>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</si>
  <si>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</si>
  <si>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</si>
  <si>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</si>
  <si>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</si>
  <si>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</si>
  <si>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</si>
  <si>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</si>
  <si>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</si>
  <si>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</si>
  <si>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</si>
  <si>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</si>
  <si>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</si>
  <si>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</si>
  <si>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</si>
  <si>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</si>
  <si>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</si>
  <si>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</si>
  <si>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</si>
  <si>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</si>
  <si>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</si>
  <si>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</si>
  <si>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</si>
  <si>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</si>
  <si>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</si>
  <si>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</si>
  <si>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</si>
  <si>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</si>
  <si>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</si>
  <si>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</si>
  <si>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</si>
  <si>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</si>
  <si>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</si>
  <si>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</si>
  <si>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</si>
  <si>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</si>
  <si>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</si>
  <si>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</si>
  <si>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</si>
  <si>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</si>
  <si>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</si>
  <si>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</si>
  <si>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</si>
  <si>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</si>
  <si>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</si>
  <si>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</si>
  <si>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</si>
  <si>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</si>
  <si>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</si>
  <si>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</si>
  <si>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</si>
  <si>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</si>
  <si>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</si>
  <si>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</si>
  <si>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</si>
  <si>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</si>
  <si>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</si>
  <si>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</si>
  <si>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</si>
  <si>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</si>
  <si>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</si>
  <si>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</si>
  <si>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</si>
  <si>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</si>
  <si>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</si>
  <si>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</si>
  <si>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</si>
  <si>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</si>
  <si>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</si>
  <si>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</si>
  <si>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</si>
  <si>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</si>
  <si>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</si>
  <si>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</si>
  <si>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</si>
  <si>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</si>
  <si>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</si>
  <si>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</si>
  <si>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</si>
  <si>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</si>
  <si>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</si>
  <si>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</si>
  <si>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</si>
  <si>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</si>
  <si>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</si>
  <si>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</si>
  <si>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</si>
  <si>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</si>
  <si>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</si>
  <si>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</si>
  <si>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</si>
  <si>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</si>
  <si>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</si>
  <si>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</si>
  <si>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</si>
  <si>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</si>
  <si>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</si>
  <si>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</si>
  <si>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</si>
  <si>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</si>
  <si>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</si>
  <si>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</si>
  <si>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</si>
  <si>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</si>
  <si>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</si>
  <si>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</si>
  <si>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</si>
  <si>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</si>
  <si>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</si>
  <si>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</si>
  <si>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</si>
  <si>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</si>
  <si>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</si>
  <si>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</si>
  <si>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</si>
  <si>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</si>
  <si>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</si>
  <si>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</si>
  <si>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</si>
  <si>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</si>
  <si>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</si>
  <si>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</si>
  <si>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</si>
  <si>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</si>
  <si>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</si>
  <si>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</si>
  <si>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</si>
  <si>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</si>
  <si>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</si>
  <si>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</si>
  <si>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</si>
  <si>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</si>
  <si>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</si>
  <si>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</si>
  <si>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</si>
  <si>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</si>
  <si>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</si>
  <si>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</si>
  <si>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</si>
  <si>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</si>
  <si>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</si>
  <si>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</si>
  <si>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</si>
  <si>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</si>
  <si>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</si>
  <si>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</si>
  <si>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</si>
  <si>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</si>
  <si>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</si>
  <si>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</si>
  <si>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</si>
  <si>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</si>
  <si>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</si>
  <si>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</si>
  <si>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</si>
  <si>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</si>
  <si>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</si>
  <si>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</si>
  <si>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</si>
  <si>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</si>
  <si>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</si>
  <si>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</si>
  <si>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</si>
  <si>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</si>
  <si>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</si>
  <si>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</si>
  <si>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</si>
  <si>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</si>
  <si>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</si>
  <si>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</si>
  <si>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</si>
  <si>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</si>
  <si>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</si>
  <si>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</si>
  <si>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</si>
  <si>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</si>
  <si>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</si>
  <si>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</si>
  <si>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</si>
  <si>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</si>
  <si>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</si>
  <si>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</si>
  <si>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</si>
  <si>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</si>
  <si>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</si>
  <si>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</si>
  <si>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</si>
  <si>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</si>
  <si>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</si>
  <si>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</si>
  <si>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</si>
  <si>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</si>
  <si>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</si>
  <si>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</si>
  <si>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</si>
  <si>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</si>
  <si>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</si>
  <si>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</si>
  <si>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</si>
  <si>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</si>
  <si>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</si>
  <si>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</si>
  <si>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</si>
  <si>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</si>
  <si>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</si>
  <si>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</si>
  <si>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</si>
  <si>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</si>
  <si>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</si>
  <si>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</si>
  <si>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</si>
  <si>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</si>
  <si>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</si>
  <si>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</si>
  <si>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</si>
  <si>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</si>
  <si>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</si>
  <si>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</si>
  <si>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</si>
  <si>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</si>
  <si>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</si>
  <si>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</si>
  <si>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</si>
  <si>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</si>
  <si>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</si>
  <si>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</si>
  <si>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</si>
  <si>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</si>
  <si>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</si>
  <si>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</si>
  <si>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</si>
  <si>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</si>
  <si>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</si>
  <si>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</si>
  <si>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</si>
  <si>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</si>
  <si>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</si>
  <si>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</si>
  <si>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</si>
  <si>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</si>
  <si>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</si>
  <si>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</si>
  <si>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</si>
  <si>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</si>
  <si>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</si>
  <si>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</si>
  <si>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</si>
  <si>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</si>
  <si>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</si>
  <si>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</si>
  <si>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</si>
  <si>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</si>
  <si>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</si>
  <si>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</si>
  <si>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</si>
  <si>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</si>
  <si>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</si>
  <si>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</si>
  <si>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</si>
  <si>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</si>
  <si>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</si>
  <si>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</si>
  <si>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</si>
  <si>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</si>
  <si>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</si>
  <si>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</si>
  <si>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</si>
  <si>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</si>
  <si>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</si>
  <si>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</si>
  <si>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</si>
  <si>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</si>
  <si>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</si>
  <si>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</si>
  <si>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</si>
  <si>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</si>
  <si>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</si>
  <si>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</si>
  <si>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</si>
  <si>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</si>
  <si>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</si>
  <si>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</si>
  <si>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</si>
  <si>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</si>
  <si>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</si>
  <si>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</si>
  <si>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</si>
  <si>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</si>
  <si>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</si>
  <si>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</si>
  <si>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</si>
  <si>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</si>
  <si>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</si>
  <si>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</si>
  <si>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</si>
  <si>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</si>
  <si>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</si>
  <si>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</si>
  <si>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</si>
  <si>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</si>
  <si>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</si>
  <si>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</si>
  <si>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</si>
  <si>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</si>
  <si>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</si>
  <si>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</si>
  <si>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</si>
  <si>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</si>
  <si>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</si>
  <si>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</si>
  <si>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</si>
  <si>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</si>
  <si>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</si>
  <si>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</si>
  <si>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</si>
  <si>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</si>
  <si>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</si>
  <si>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</si>
  <si>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</si>
  <si>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</si>
  <si>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</si>
  <si>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</si>
  <si>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</si>
  <si>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</si>
  <si>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</si>
  <si>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</si>
  <si>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</si>
  <si>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</si>
  <si>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</si>
  <si>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</si>
  <si>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</si>
  <si>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</si>
  <si>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</si>
  <si>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</si>
  <si>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</si>
  <si>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</si>
  <si>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</si>
  <si>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</si>
  <si>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</si>
  <si>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</si>
  <si>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</si>
  <si>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</si>
  <si>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</si>
  <si>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</si>
  <si>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</si>
  <si>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</si>
  <si>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</si>
  <si>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</si>
  <si>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</si>
  <si>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</si>
  <si>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</si>
  <si>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</si>
  <si>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</si>
  <si>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</si>
  <si>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</si>
  <si>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</si>
  <si>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</si>
  <si>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</si>
  <si>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</si>
  <si>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</si>
  <si>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</si>
  <si>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</si>
  <si>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</si>
  <si>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</si>
  <si>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</si>
  <si>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</si>
  <si>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</si>
  <si>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</si>
  <si>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</si>
  <si>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</si>
  <si>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</si>
  <si>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</si>
  <si>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</si>
  <si>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</si>
  <si>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</si>
  <si>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</si>
  <si>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</si>
  <si>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</si>
  <si>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</si>
  <si>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</si>
  <si>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</si>
  <si>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</si>
  <si>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</si>
  <si>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</si>
  <si>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</si>
  <si>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</si>
  <si>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</si>
  <si>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</si>
  <si>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</si>
  <si>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</si>
  <si>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</si>
  <si>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</si>
  <si>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</si>
  <si>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</si>
  <si>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</si>
  <si>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</si>
  <si>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</si>
  <si>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</si>
  <si>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</si>
  <si>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</si>
  <si>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</si>
  <si>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</si>
  <si>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</si>
  <si>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</si>
  <si>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</si>
  <si>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</si>
  <si>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</si>
  <si>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</si>
  <si>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</si>
  <si>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</si>
  <si>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</si>
  <si>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</si>
  <si>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</si>
  <si>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</si>
  <si>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</si>
  <si>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</si>
  <si>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</si>
  <si>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</si>
  <si>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</si>
  <si>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</si>
  <si>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</si>
  <si>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</si>
  <si>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</si>
  <si>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</si>
  <si>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</si>
  <si>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</si>
  <si>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</si>
  <si>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</si>
  <si>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</si>
  <si>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</si>
  <si>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</si>
  <si>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</si>
  <si>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</si>
  <si>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</si>
  <si>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</si>
  <si>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</si>
  <si>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</si>
  <si>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</si>
  <si>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</si>
  <si>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</si>
  <si>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</si>
  <si>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</si>
  <si>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</si>
  <si>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</si>
  <si>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</si>
  <si>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</si>
  <si>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</si>
  <si>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</si>
  <si>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</si>
  <si>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</si>
  <si>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</si>
  <si>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</si>
  <si>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</si>
  <si>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</si>
  <si>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</si>
  <si>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</si>
  <si>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</si>
  <si>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</si>
  <si>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</si>
  <si>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</si>
  <si>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</si>
  <si>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</si>
  <si>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</si>
  <si>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</si>
  <si>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</si>
  <si>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</si>
  <si>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</si>
  <si>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</si>
  <si>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</si>
  <si>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</si>
  <si>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</si>
  <si>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</si>
  <si>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</si>
  <si>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</si>
  <si>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</si>
  <si>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</si>
  <si>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</si>
  <si>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</si>
  <si>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</si>
  <si>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</si>
  <si>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</si>
  <si>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</si>
  <si>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</si>
  <si>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</si>
  <si>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</si>
  <si>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</si>
  <si>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</si>
  <si>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</si>
  <si>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</si>
  <si>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</si>
  <si>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</si>
  <si>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</si>
  <si>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</si>
  <si>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</si>
  <si>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</si>
  <si>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</si>
  <si>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</si>
  <si>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</si>
  <si>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</si>
  <si>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</si>
  <si>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</si>
  <si>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</si>
  <si>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</si>
  <si>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</si>
  <si>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</si>
  <si>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</si>
  <si>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</si>
  <si>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</si>
  <si>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</si>
  <si>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</si>
  <si>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</si>
  <si>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</si>
  <si>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</si>
  <si>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</si>
  <si>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</si>
  <si>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</si>
  <si>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</si>
  <si>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</si>
  <si>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</si>
  <si>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</si>
  <si>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</si>
  <si>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</si>
  <si>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</si>
  <si>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</si>
  <si>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</si>
  <si>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</si>
  <si>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</si>
  <si>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</si>
  <si>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</si>
  <si>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</si>
  <si>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</si>
  <si>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</si>
  <si>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</si>
  <si>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</si>
  <si>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</si>
  <si>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</si>
  <si>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</si>
  <si>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</si>
  <si>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</si>
  <si>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</si>
  <si>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</si>
  <si>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</si>
  <si>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</si>
  <si>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</si>
  <si>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</si>
  <si>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</si>
  <si>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</si>
  <si>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</si>
  <si>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</si>
  <si>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</si>
  <si>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</si>
  <si>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</si>
  <si>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</si>
  <si>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</si>
  <si>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</si>
  <si>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</si>
  <si>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</si>
  <si>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</si>
  <si>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</si>
  <si>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</si>
  <si>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</si>
  <si>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</si>
  <si>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</si>
  <si>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</si>
  <si>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</si>
  <si>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</si>
  <si>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</si>
  <si>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</si>
  <si>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</si>
  <si>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</si>
  <si>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</si>
  <si>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</si>
  <si>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</si>
  <si>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</si>
  <si>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</si>
  <si>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</si>
  <si>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</si>
  <si>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</si>
  <si>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</si>
  <si>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</si>
  <si>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</si>
  <si>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</si>
  <si>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</si>
  <si>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</si>
  <si>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</si>
  <si>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</si>
  <si>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</si>
  <si>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</si>
  <si>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</si>
  <si>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</si>
  <si>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</si>
  <si>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</si>
  <si>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</si>
  <si>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</si>
  <si>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</si>
  <si>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</si>
  <si>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</si>
  <si>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</si>
  <si>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</si>
  <si>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</si>
  <si>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</si>
  <si>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</si>
  <si>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</si>
  <si>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</si>
  <si>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</si>
  <si>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</si>
  <si>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</si>
  <si>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</si>
  <si>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</si>
  <si>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</si>
  <si>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</si>
  <si>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</si>
  <si>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</si>
  <si>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</si>
  <si>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</si>
  <si>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</si>
  <si>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</si>
  <si>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</si>
  <si>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</si>
  <si>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</si>
  <si>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</si>
  <si>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</si>
  <si>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</si>
  <si>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</si>
  <si>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</si>
  <si>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</si>
  <si>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</si>
  <si>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</si>
  <si>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</si>
  <si>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</si>
  <si>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</si>
  <si>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</si>
  <si>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</si>
  <si>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</si>
  <si>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</si>
  <si>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</si>
  <si>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</si>
  <si>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</si>
  <si>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</si>
  <si>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</si>
  <si>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</si>
  <si>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</si>
  <si>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</si>
  <si>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</si>
  <si>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</si>
  <si>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</si>
  <si>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</si>
  <si>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</si>
  <si>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</si>
  <si>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</si>
  <si>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</si>
  <si>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</si>
  <si>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</si>
  <si>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</si>
  <si>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</si>
  <si>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</si>
  <si>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</si>
  <si>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</si>
  <si>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</si>
  <si>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</si>
  <si>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</si>
  <si>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</si>
  <si>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</si>
  <si>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</si>
  <si>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</si>
  <si>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</si>
  <si>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</si>
  <si>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</si>
  <si>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</si>
  <si>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</si>
  <si>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</si>
  <si>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</si>
  <si>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</si>
  <si>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</si>
  <si>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</si>
  <si>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</si>
  <si>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</si>
  <si>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</si>
  <si>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</si>
  <si>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</si>
  <si>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</si>
  <si>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</si>
  <si>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</si>
  <si>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</si>
  <si>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</si>
  <si>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</si>
  <si>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</si>
  <si>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</si>
  <si>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</si>
  <si>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</si>
  <si>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</si>
  <si>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</si>
  <si>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</si>
  <si>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</si>
  <si>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</si>
  <si>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</si>
  <si>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</si>
  <si>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</si>
  <si>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</si>
  <si>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</si>
  <si>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</si>
  <si>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</si>
  <si>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</si>
  <si>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</si>
  <si>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</si>
  <si>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</si>
  <si>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</si>
  <si>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</si>
  <si>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</si>
  <si>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</si>
  <si>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</si>
  <si>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</si>
  <si>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</si>
  <si>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</si>
  <si>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</si>
  <si>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</si>
  <si>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</si>
  <si>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</si>
  <si>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</si>
  <si>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</si>
  <si>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</si>
  <si>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</si>
  <si>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</si>
  <si>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</si>
  <si>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</si>
  <si>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</si>
  <si>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</si>
  <si>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</si>
  <si>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</si>
  <si>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</si>
  <si>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</si>
  <si>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</si>
  <si>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</si>
  <si>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</si>
  <si>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</si>
  <si>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</si>
  <si>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</si>
  <si>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</si>
  <si>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</si>
  <si>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</si>
  <si>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</si>
  <si>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</si>
  <si>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</si>
  <si>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</si>
  <si>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</si>
  <si>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</si>
  <si>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</si>
  <si>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</si>
  <si>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</si>
  <si>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</si>
  <si>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</si>
  <si>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</si>
  <si>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</si>
  <si>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</si>
  <si>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</si>
  <si>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</si>
  <si>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</si>
  <si>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</si>
  <si>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</si>
  <si>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</si>
  <si>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</si>
  <si>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</si>
  <si>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</si>
  <si>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</si>
  <si>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</si>
  <si>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</si>
  <si>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</si>
  <si>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</si>
  <si>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</si>
  <si>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</si>
  <si>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</si>
  <si>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</si>
  <si>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</si>
  <si>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</si>
  <si>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</si>
  <si>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</si>
  <si>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</si>
  <si>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</si>
  <si>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</si>
  <si>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</si>
  <si>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</si>
  <si>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</si>
  <si>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</si>
  <si>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</si>
  <si>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</si>
  <si>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</si>
  <si>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</si>
  <si>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</si>
  <si>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</si>
  <si>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</si>
  <si>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</si>
  <si>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</si>
  <si>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</si>
  <si>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</si>
  <si>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</si>
  <si>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</si>
  <si>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</si>
  <si>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</si>
  <si>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</si>
  <si>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</si>
  <si>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</si>
  <si>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</si>
  <si>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</si>
  <si>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</si>
  <si>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</si>
  <si>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</si>
  <si>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</si>
  <si>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</si>
  <si>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</si>
  <si>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</si>
  <si>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</si>
  <si>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</si>
  <si>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</si>
  <si>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</si>
  <si>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</si>
  <si>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</si>
  <si>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</si>
  <si>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</si>
  <si>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</si>
  <si>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</si>
  <si>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</si>
  <si>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</si>
  <si>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</si>
  <si>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</si>
  <si>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</si>
  <si>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</si>
  <si>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</si>
  <si>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</si>
  <si>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</si>
  <si>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</si>
  <si>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</si>
  <si>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</si>
  <si>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</si>
  <si>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</si>
  <si>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</si>
  <si>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</si>
  <si>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</si>
  <si>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</si>
  <si>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</si>
  <si>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</si>
  <si>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</si>
  <si>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</si>
  <si>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</si>
  <si>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</si>
  <si>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</si>
  <si>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</si>
  <si>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</si>
  <si>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</si>
  <si>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</si>
  <si>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</si>
  <si>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</si>
  <si>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</si>
  <si>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</si>
  <si>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</si>
  <si>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</si>
  <si>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</si>
  <si>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</si>
  <si>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</si>
  <si>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</si>
  <si>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</si>
  <si>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</si>
  <si>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</si>
  <si>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</si>
  <si>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</si>
  <si>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</si>
  <si>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</si>
  <si>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</si>
  <si>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</si>
  <si>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</si>
  <si>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</si>
  <si>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</si>
  <si>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</si>
  <si>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</si>
  <si>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</si>
  <si>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</si>
  <si>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</si>
  <si>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</si>
  <si>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</si>
  <si>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</si>
  <si>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</si>
  <si>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</si>
  <si>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</si>
  <si>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</si>
  <si>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</si>
  <si>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</si>
  <si>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</si>
  <si>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</si>
  <si>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</si>
  <si>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</si>
  <si>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</si>
  <si>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</si>
  <si>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</si>
  <si>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</si>
  <si>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</si>
  <si>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</si>
  <si>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</si>
  <si>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</si>
  <si>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</si>
  <si>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</si>
  <si>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</si>
  <si>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</si>
  <si>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</si>
  <si>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</si>
  <si>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</si>
  <si>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</si>
  <si>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</si>
  <si>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</si>
  <si>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</si>
  <si>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</si>
  <si>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</si>
  <si>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</si>
  <si>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</si>
  <si>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</si>
  <si>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</si>
  <si>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</si>
  <si>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</si>
  <si>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</si>
  <si>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</si>
  <si>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</si>
  <si>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</si>
  <si>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</si>
  <si>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</si>
  <si>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</si>
  <si>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</si>
  <si>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</si>
  <si>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</si>
  <si>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</si>
  <si>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</si>
  <si>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</si>
  <si>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</si>
  <si>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</si>
  <si>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</si>
  <si>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</si>
  <si>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</si>
  <si>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</si>
  <si>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</si>
  <si>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</si>
  <si>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</si>
  <si>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</si>
  <si>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</si>
  <si>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</si>
  <si>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</si>
  <si>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</si>
  <si>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</si>
  <si>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</si>
  <si>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</si>
  <si>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</si>
  <si>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</si>
  <si>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</si>
  <si>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</si>
  <si>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</si>
  <si>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</si>
  <si>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</si>
  <si>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</si>
  <si>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</si>
  <si>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</si>
  <si>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</si>
  <si>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</si>
  <si>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</si>
  <si>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</si>
  <si>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</si>
  <si>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</si>
  <si>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</si>
  <si>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</si>
  <si>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</si>
  <si>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</si>
  <si>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</si>
  <si>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</si>
  <si>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</si>
  <si>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</si>
  <si>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</si>
  <si>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</si>
  <si>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</si>
  <si>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</si>
  <si>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</si>
  <si>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</si>
  <si>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</si>
  <si>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</si>
  <si>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</si>
  <si>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</si>
  <si>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</si>
  <si>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</si>
  <si>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</si>
  <si>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</si>
  <si>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</si>
  <si>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</si>
  <si>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</si>
  <si>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</si>
  <si>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</si>
  <si>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</si>
  <si>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</si>
  <si>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</si>
  <si>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</si>
  <si>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</si>
  <si>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</si>
  <si>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</si>
  <si>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</si>
  <si>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</si>
  <si>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</si>
  <si>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</si>
  <si>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</si>
  <si>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</si>
  <si>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</si>
  <si>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</si>
  <si>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</si>
  <si>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</si>
  <si>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</si>
  <si>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</si>
  <si>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</si>
  <si>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</si>
  <si>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</si>
  <si>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</si>
  <si>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</si>
  <si>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</si>
  <si>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</si>
  <si>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</si>
  <si>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</si>
  <si>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</si>
  <si>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</si>
  <si>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</si>
  <si>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</si>
  <si>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</si>
  <si>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</si>
  <si>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</si>
  <si>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</si>
  <si>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</si>
  <si>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</si>
  <si>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</si>
  <si>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</si>
  <si>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</si>
  <si>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</si>
  <si>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</si>
  <si>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</si>
  <si>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</si>
  <si>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</si>
  <si>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</si>
  <si>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</si>
  <si>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</si>
  <si>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</si>
  <si>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</si>
  <si>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</si>
  <si>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</si>
  <si>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</si>
  <si>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</si>
  <si>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</si>
  <si>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</si>
  <si>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</si>
  <si>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</si>
  <si>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</si>
  <si>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</si>
  <si>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</si>
  <si>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</si>
  <si>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</si>
  <si>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</si>
  <si>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</si>
  <si>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</si>
  <si>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</si>
  <si>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</si>
  <si>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</si>
  <si>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</si>
  <si>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</si>
  <si>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</si>
  <si>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</si>
  <si>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</si>
  <si>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</si>
  <si>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</si>
  <si>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</si>
  <si>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</si>
  <si>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</si>
  <si>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</si>
  <si>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</si>
  <si>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</si>
  <si>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</si>
  <si>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</si>
  <si>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</si>
  <si>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</si>
  <si>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</si>
  <si>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</si>
  <si>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</si>
  <si>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</si>
  <si>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</si>
  <si>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</si>
  <si>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</si>
  <si>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</si>
  <si>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</si>
  <si>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</si>
  <si>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</si>
  <si>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</si>
  <si>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</si>
  <si>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</si>
  <si>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</si>
  <si>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</si>
  <si>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</si>
  <si>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</si>
  <si>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</si>
  <si>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</si>
  <si>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</si>
  <si>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</si>
  <si>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</si>
  <si>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</si>
  <si>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</si>
  <si>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</si>
  <si>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</si>
  <si>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</si>
  <si>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</si>
  <si>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</si>
  <si>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</si>
  <si>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</si>
  <si>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</si>
  <si>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</si>
  <si>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</si>
  <si>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</si>
  <si>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</si>
  <si>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</si>
  <si>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</si>
  <si>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</si>
  <si>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</si>
  <si>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</si>
  <si>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</si>
  <si>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</si>
  <si>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</si>
  <si>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</si>
  <si>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</si>
  <si>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</si>
  <si>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</si>
  <si>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</si>
  <si>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</si>
  <si>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</si>
  <si>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</si>
  <si>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</si>
  <si>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</si>
  <si>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</si>
  <si>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</si>
  <si>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</si>
  <si>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</si>
  <si>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</si>
  <si>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</si>
  <si>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</si>
  <si>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</si>
  <si>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</si>
  <si>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</si>
  <si>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</si>
  <si>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</si>
  <si>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</si>
  <si>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</si>
  <si>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</si>
  <si>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</si>
  <si>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</si>
  <si>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</si>
  <si>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</si>
  <si>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</si>
  <si>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</si>
  <si>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</si>
  <si>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</si>
  <si>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</si>
  <si>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</si>
  <si>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</si>
  <si>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</si>
  <si>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</si>
  <si>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</si>
  <si>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</si>
  <si>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</si>
  <si>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</si>
  <si>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</si>
  <si>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</si>
  <si>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</si>
  <si>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</si>
  <si>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</si>
  <si>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</si>
  <si>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</si>
  <si>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</si>
  <si>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</si>
  <si>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</si>
  <si>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</si>
  <si>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</si>
  <si>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</si>
  <si>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</si>
  <si>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</si>
  <si>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</si>
  <si>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</si>
  <si>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</si>
  <si>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</si>
  <si>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</si>
  <si>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</si>
  <si>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</si>
  <si>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</si>
  <si>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</si>
  <si>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</si>
  <si>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</si>
  <si>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</si>
  <si>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</si>
  <si>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</si>
  <si>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</si>
  <si>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</si>
  <si>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</si>
  <si>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</si>
  <si>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</si>
  <si>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</si>
  <si>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</si>
  <si>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</si>
  <si>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</si>
  <si>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</si>
  <si>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</si>
  <si>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</si>
  <si>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</si>
  <si>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</si>
  <si>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</si>
  <si>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</si>
  <si>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</si>
  <si>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</si>
  <si>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</si>
  <si>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</si>
  <si>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</si>
  <si>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</si>
  <si>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</si>
  <si>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</si>
  <si>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</si>
  <si>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</si>
  <si>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</si>
  <si>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</si>
  <si>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</si>
  <si>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</si>
  <si>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</si>
  <si>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</si>
  <si>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</si>
  <si>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</si>
  <si>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</si>
  <si>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</si>
  <si>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</si>
  <si>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</si>
  <si>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</si>
  <si>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</si>
  <si>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</si>
  <si>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</si>
  <si>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</si>
  <si>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</si>
  <si>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</si>
  <si>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</si>
  <si>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</si>
  <si>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</si>
  <si>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</si>
  <si>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</si>
  <si>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</si>
  <si>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</si>
  <si>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</si>
  <si>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</si>
  <si>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</si>
  <si>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</si>
  <si>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</si>
  <si>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</si>
  <si>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</si>
  <si>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</si>
  <si>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</si>
  <si>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</si>
  <si>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</si>
  <si>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</si>
  <si>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</si>
  <si>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</si>
  <si>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</si>
  <si>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</si>
  <si>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</si>
  <si>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</si>
  <si>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</si>
  <si>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</si>
  <si>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</si>
  <si>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</si>
  <si>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</si>
  <si>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</si>
  <si>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</si>
  <si>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</si>
  <si>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</si>
  <si>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</si>
  <si>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</si>
  <si>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</si>
  <si>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</si>
  <si>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</si>
  <si>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</si>
  <si>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</si>
  <si>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</si>
  <si>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</si>
  <si>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</si>
  <si>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</si>
  <si>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</si>
  <si>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</si>
  <si>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</si>
  <si>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</si>
  <si>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</si>
  <si>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</si>
  <si>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</si>
  <si>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</si>
  <si>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</si>
  <si>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</si>
  <si>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</si>
  <si>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</si>
  <si>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</si>
  <si>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</si>
  <si>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</si>
  <si>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</si>
  <si>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</si>
  <si>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</si>
  <si>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</si>
  <si>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</si>
  <si>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</si>
  <si>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</si>
  <si>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</si>
  <si>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</si>
  <si>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</si>
  <si>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</si>
  <si>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</si>
  <si>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</si>
  <si>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</si>
  <si>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</si>
  <si>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</si>
  <si>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</si>
  <si>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</si>
  <si>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</si>
  <si>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</si>
  <si>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</si>
  <si>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</si>
  <si>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</si>
  <si>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</si>
  <si>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</si>
  <si>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</si>
  <si>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</si>
  <si>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</si>
  <si>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</si>
  <si>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</si>
  <si>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</si>
  <si>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</si>
  <si>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</si>
  <si>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</si>
  <si>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</si>
  <si>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</si>
  <si>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</si>
  <si>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</si>
  <si>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</si>
  <si>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</si>
  <si>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</si>
  <si>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</si>
  <si>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</si>
  <si>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</si>
  <si>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</si>
  <si>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</si>
  <si>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</si>
  <si>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</si>
  <si>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</si>
  <si>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</si>
  <si>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</si>
  <si>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</si>
  <si>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</si>
  <si>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</si>
  <si>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</si>
  <si>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</si>
  <si>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</si>
  <si>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</si>
  <si>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</si>
  <si>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</si>
  <si>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</si>
  <si>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</si>
  <si>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</si>
  <si>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</si>
  <si>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</si>
  <si>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</si>
  <si>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</si>
  <si>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</si>
  <si>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</si>
  <si>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</si>
  <si>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</si>
  <si>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</si>
  <si>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</si>
  <si>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</si>
  <si>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</si>
  <si>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</si>
  <si>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</si>
  <si>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</si>
  <si>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</si>
  <si>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</si>
  <si>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</si>
  <si>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</si>
  <si>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</si>
  <si>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</si>
  <si>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</si>
  <si>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</si>
  <si>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</si>
  <si>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</si>
  <si>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</si>
  <si>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</si>
  <si>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</si>
  <si>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</si>
  <si>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</si>
  <si>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</si>
  <si>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</si>
  <si>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</si>
  <si>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</si>
  <si>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</si>
  <si>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</si>
  <si>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</si>
  <si>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</si>
  <si>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</si>
  <si>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</si>
  <si>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</si>
  <si>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</si>
  <si>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</si>
  <si>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</si>
  <si>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</si>
  <si>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</si>
  <si>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</si>
  <si>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</si>
  <si>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</si>
  <si>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</si>
  <si>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</si>
  <si>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</si>
  <si>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</si>
  <si>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</si>
  <si>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</si>
  <si>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</si>
  <si>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</si>
  <si>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</si>
  <si>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</si>
  <si>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</si>
  <si>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</si>
  <si>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</si>
  <si>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</si>
  <si>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</si>
  <si>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</si>
  <si>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</si>
  <si>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</si>
  <si>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</si>
  <si>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</si>
  <si>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</si>
  <si>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</si>
  <si>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</si>
  <si>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</si>
  <si>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</si>
  <si>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</si>
  <si>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</si>
  <si>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</si>
  <si>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</si>
  <si>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</si>
  <si>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</si>
  <si>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</si>
  <si>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</si>
  <si>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</si>
  <si>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</si>
  <si>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</si>
  <si>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</si>
  <si>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</si>
  <si>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</si>
  <si>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</si>
  <si>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</si>
  <si>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</si>
  <si>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</si>
  <si>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</si>
  <si>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</si>
  <si>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</si>
  <si>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</si>
  <si>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</si>
  <si>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</si>
  <si>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</si>
  <si>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</si>
  <si>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</si>
  <si>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</si>
  <si>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</si>
  <si>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</si>
  <si>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</si>
  <si>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</si>
  <si>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</si>
  <si>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</si>
  <si>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</si>
  <si>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</si>
  <si>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</si>
  <si>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</si>
  <si>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</si>
  <si>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</si>
  <si>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</si>
  <si>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</si>
  <si>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</si>
  <si>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</si>
  <si>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</si>
  <si>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</si>
  <si>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</si>
  <si>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</si>
  <si>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</si>
  <si>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</si>
  <si>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</si>
  <si>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</si>
  <si>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</si>
  <si>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</si>
  <si>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</si>
  <si>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</si>
  <si>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</si>
  <si>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</si>
  <si>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</si>
  <si>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</si>
  <si>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</si>
  <si>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</si>
  <si>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</si>
  <si>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</si>
  <si>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</si>
  <si>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</si>
  <si>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</si>
  <si>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</si>
  <si>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</si>
  <si>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</si>
  <si>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</si>
  <si>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</si>
  <si>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</si>
  <si>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</si>
  <si>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</si>
  <si>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</si>
  <si>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</si>
  <si>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</si>
  <si>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</si>
  <si>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</si>
  <si>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</si>
  <si>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</si>
  <si>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</si>
  <si>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</si>
  <si>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</si>
  <si>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</si>
  <si>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</si>
  <si>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</si>
  <si>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</si>
  <si>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</si>
  <si>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</si>
  <si>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</si>
  <si>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</si>
  <si>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</si>
  <si>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</si>
  <si>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</si>
  <si>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</si>
  <si>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</si>
  <si>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</si>
  <si>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</si>
  <si>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</si>
  <si>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</si>
  <si>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</si>
  <si>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</si>
  <si>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</si>
  <si>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</si>
  <si>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</si>
  <si>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</si>
  <si>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</si>
  <si>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</si>
  <si>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</si>
  <si>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</si>
  <si>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</si>
  <si>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</si>
  <si>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</si>
  <si>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</si>
  <si>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</si>
  <si>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</si>
  <si>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</si>
  <si>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</si>
  <si>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</si>
  <si>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</si>
  <si>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</si>
  <si>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</si>
  <si>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</si>
  <si>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</si>
  <si>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</si>
  <si>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</si>
  <si>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</si>
  <si>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</si>
  <si>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</si>
  <si>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</si>
  <si>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</si>
  <si>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</si>
  <si>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</si>
  <si>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</si>
  <si>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</si>
  <si>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</si>
  <si>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</si>
  <si>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</si>
  <si>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</si>
  <si>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</si>
  <si>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</si>
  <si>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</si>
  <si>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</si>
  <si>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</si>
  <si>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</si>
  <si>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</si>
  <si>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</si>
  <si>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</si>
  <si>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</si>
  <si>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</si>
  <si>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</si>
  <si>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</si>
  <si>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</si>
  <si>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</si>
  <si>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</si>
  <si>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</si>
  <si>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</si>
  <si>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</si>
  <si>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</si>
  <si>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</si>
  <si>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</si>
  <si>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</si>
  <si>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</si>
  <si>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</si>
  <si>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</si>
  <si>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</si>
  <si>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</si>
  <si>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</si>
  <si>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</si>
  <si>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</si>
  <si>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</si>
  <si>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</si>
  <si>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</si>
  <si>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</si>
  <si>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</si>
  <si>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</si>
  <si>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</si>
  <si>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</si>
  <si>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</si>
  <si>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</si>
  <si>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</si>
  <si>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</si>
  <si>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</si>
  <si>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</si>
  <si>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</si>
  <si>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</si>
  <si>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</si>
  <si>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</si>
  <si>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</si>
  <si>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</si>
  <si>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</si>
  <si>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</si>
  <si>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</si>
  <si>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</si>
  <si>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</si>
  <si>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</si>
  <si>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</si>
  <si>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</si>
  <si>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</si>
  <si>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</si>
  <si>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</si>
  <si>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</si>
  <si>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</si>
  <si>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</si>
  <si>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</si>
  <si>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</si>
  <si>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</si>
  <si>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</si>
  <si>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</si>
  <si>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</si>
  <si>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</si>
  <si>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</si>
  <si>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</si>
  <si>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</si>
  <si>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</si>
  <si>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</si>
  <si>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</si>
  <si>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</si>
  <si>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</si>
  <si>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</si>
  <si>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</si>
  <si>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</si>
  <si>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</si>
  <si>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</si>
  <si>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</si>
  <si>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</si>
  <si>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</si>
  <si>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</si>
  <si>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</si>
  <si>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</si>
  <si>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</si>
  <si>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</si>
  <si>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</si>
  <si>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</si>
  <si>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</si>
  <si>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</si>
  <si>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</si>
  <si>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</si>
  <si>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</si>
  <si>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</si>
  <si>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</si>
  <si>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</si>
  <si>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</si>
  <si>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</si>
  <si>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</si>
  <si>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</si>
  <si>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</si>
  <si>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</si>
  <si>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</si>
  <si>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</si>
  <si>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</si>
  <si>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</si>
  <si>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</si>
  <si>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</si>
  <si>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</si>
  <si>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</si>
  <si>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</si>
  <si>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</si>
  <si>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</si>
  <si>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</si>
  <si>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</si>
  <si>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</si>
  <si>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</si>
  <si>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</si>
  <si>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</si>
  <si>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</si>
  <si>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</si>
  <si>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</si>
  <si>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</si>
  <si>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</si>
  <si>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</si>
  <si>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</si>
  <si>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</si>
  <si>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</si>
  <si>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</si>
  <si>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</si>
  <si>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</si>
  <si>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</si>
  <si>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</si>
  <si>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</si>
  <si>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</si>
  <si>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</si>
  <si>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</si>
  <si>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</si>
  <si>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</si>
  <si>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</si>
  <si>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</si>
  <si>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</si>
  <si>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</si>
  <si>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</si>
  <si>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</si>
  <si>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</si>
  <si>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</si>
  <si>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</si>
  <si>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</si>
  <si>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</si>
  <si>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</si>
  <si>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</si>
  <si>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</si>
  <si>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</si>
  <si>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</si>
  <si>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</si>
  <si>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</si>
  <si>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</si>
  <si>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</si>
  <si>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</si>
  <si>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</si>
  <si>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</si>
  <si>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</si>
  <si>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</si>
  <si>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</si>
  <si>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</si>
  <si>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</si>
  <si>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</si>
  <si>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</si>
  <si>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</si>
  <si>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</si>
  <si>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</si>
  <si>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</si>
  <si>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</si>
  <si>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</si>
  <si>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</si>
  <si>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</si>
  <si>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</si>
  <si>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</si>
  <si>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</si>
  <si>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</si>
  <si>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</si>
  <si>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</si>
  <si>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</si>
  <si>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</si>
  <si>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</si>
  <si>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</si>
  <si>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</si>
  <si>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</si>
  <si>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</si>
  <si>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</si>
  <si>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</si>
  <si>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</si>
  <si>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</si>
  <si>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</si>
  <si>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</si>
  <si>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</si>
  <si>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</si>
  <si>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</si>
  <si>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</si>
  <si>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</si>
  <si>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</si>
  <si>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</si>
  <si>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</si>
  <si>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</si>
  <si>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</si>
  <si>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</si>
  <si>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</si>
  <si>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</si>
  <si>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</si>
  <si>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</si>
  <si>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</si>
  <si>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</si>
  <si>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</si>
  <si>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</si>
  <si>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</si>
  <si>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</si>
  <si>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</si>
  <si>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</si>
  <si>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</si>
  <si>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</si>
  <si>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</si>
  <si>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</si>
  <si>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</si>
  <si>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</si>
  <si>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</si>
  <si>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</si>
  <si>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</si>
  <si>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</si>
  <si>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</si>
  <si>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</si>
  <si>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</si>
  <si>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</si>
  <si>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</si>
  <si>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</si>
  <si>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</si>
  <si>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</si>
  <si>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</si>
  <si>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</si>
  <si>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</si>
  <si>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</si>
  <si>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</si>
  <si>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</si>
  <si>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</si>
  <si>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</si>
  <si>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</si>
  <si>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</si>
  <si>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</si>
  <si>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</si>
  <si>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</si>
  <si>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</si>
  <si>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</si>
  <si>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</si>
  <si>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</si>
  <si>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</si>
  <si>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</si>
  <si>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</si>
  <si>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</si>
  <si>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</si>
  <si>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</si>
  <si>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</si>
  <si>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</si>
  <si>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</si>
  <si>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</si>
  <si>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</si>
  <si>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</si>
  <si>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</si>
  <si>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</si>
  <si>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</si>
  <si>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</si>
  <si>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</si>
  <si>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</si>
  <si>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</si>
  <si>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</si>
  <si>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</si>
  <si>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</si>
  <si>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</si>
  <si>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</si>
  <si>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</si>
  <si>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</si>
  <si>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</si>
  <si>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</si>
  <si>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</si>
  <si>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</si>
  <si>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</si>
  <si>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</si>
  <si>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</si>
  <si>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</si>
  <si>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</si>
  <si>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</si>
  <si>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</si>
  <si>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</si>
  <si>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</si>
  <si>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</si>
  <si>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</si>
  <si>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</si>
  <si>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</si>
  <si>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</si>
  <si>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</si>
  <si>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</si>
  <si>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</si>
  <si>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</si>
  <si>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</si>
  <si>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</si>
  <si>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</si>
  <si>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</si>
  <si>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</si>
  <si>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</si>
  <si>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</si>
  <si>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</si>
  <si>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</si>
  <si>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</si>
  <si>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</si>
  <si>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</si>
  <si>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</si>
  <si>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</si>
  <si>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</si>
  <si>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</si>
  <si>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</si>
  <si>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</si>
  <si>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</si>
  <si>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</si>
  <si>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</si>
  <si>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</si>
  <si>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</si>
  <si>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</si>
  <si>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</si>
  <si>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</si>
  <si>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</si>
  <si>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</si>
  <si>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</si>
  <si>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</si>
  <si>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</si>
  <si>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</si>
  <si>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</si>
  <si>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</si>
  <si>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</si>
  <si>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</si>
  <si>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</si>
  <si>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</si>
  <si>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</si>
  <si>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</si>
  <si>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</si>
  <si>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</si>
  <si>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</si>
  <si>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</si>
  <si>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</si>
  <si>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</si>
  <si>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</si>
  <si>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</si>
  <si>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</si>
  <si>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</si>
  <si>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</si>
  <si>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</si>
  <si>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</si>
  <si>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</si>
  <si>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</si>
  <si>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</si>
  <si>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</si>
  <si>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</si>
  <si>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</si>
  <si>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</si>
  <si>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</si>
  <si>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</si>
  <si>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</si>
  <si>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</si>
  <si>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</si>
  <si>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</si>
  <si>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</si>
  <si>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</si>
  <si>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</si>
  <si>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</si>
  <si>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</si>
  <si>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</si>
  <si>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</si>
  <si>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</si>
  <si>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</si>
  <si>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</si>
  <si>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</si>
  <si>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</si>
  <si>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</si>
  <si>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</si>
  <si>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</si>
  <si>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</si>
  <si>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</si>
  <si>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</si>
  <si>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</si>
  <si>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</si>
  <si>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</si>
  <si>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</si>
  <si>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</si>
  <si>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</si>
  <si>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</si>
  <si>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</si>
  <si>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</si>
  <si>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</si>
  <si>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</si>
  <si>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</si>
  <si>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</si>
  <si>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</si>
  <si>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</si>
  <si>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</si>
  <si>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</si>
  <si>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</si>
  <si>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</si>
  <si>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</si>
  <si>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</si>
  <si>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</si>
  <si>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</si>
  <si>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</si>
  <si>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</si>
  <si>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</si>
  <si>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</si>
  <si>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</si>
  <si>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</si>
  <si>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</si>
  <si>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</si>
  <si>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</si>
  <si>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</si>
  <si>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</si>
  <si>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</si>
  <si>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</si>
  <si>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</si>
  <si>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</si>
  <si>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</si>
  <si>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</si>
  <si>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</si>
  <si>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</si>
  <si>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</si>
  <si>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</si>
  <si>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</si>
  <si>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</si>
  <si>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</si>
  <si>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</si>
  <si>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</si>
  <si>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</si>
  <si>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</si>
  <si>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</si>
  <si>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</si>
  <si>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</si>
  <si>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</si>
  <si>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</si>
  <si>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</si>
  <si>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</si>
  <si>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</si>
  <si>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</si>
  <si>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</si>
  <si>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</si>
  <si>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</si>
  <si>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</si>
  <si>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</si>
  <si>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</si>
  <si>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</si>
  <si>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</si>
  <si>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</si>
  <si>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</si>
  <si>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</si>
  <si>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</si>
  <si>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</si>
  <si>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</si>
  <si>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</si>
  <si>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</si>
  <si>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</si>
  <si>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</si>
  <si>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</si>
  <si>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</si>
  <si>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</si>
  <si>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</si>
  <si>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</si>
  <si>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</si>
  <si>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</si>
  <si>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</si>
  <si>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</si>
  <si>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</si>
  <si>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</si>
  <si>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</si>
  <si>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</si>
  <si>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</si>
  <si>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</si>
  <si>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</si>
  <si>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</si>
  <si>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</si>
  <si>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</si>
  <si>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</si>
  <si>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</si>
  <si>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</si>
  <si>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</si>
  <si>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</si>
  <si>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</si>
  <si>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</si>
  <si>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</si>
  <si>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</si>
  <si>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</si>
  <si>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</si>
  <si>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</si>
  <si>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</si>
  <si>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</si>
  <si>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</si>
  <si>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</si>
  <si>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</si>
  <si>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</si>
  <si>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</si>
  <si>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</si>
  <si>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</si>
  <si>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</si>
  <si>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</si>
  <si>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</si>
  <si>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</si>
  <si>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</si>
  <si>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</si>
  <si>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</si>
  <si>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</si>
  <si>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</si>
  <si>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</si>
  <si>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</si>
  <si>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</si>
  <si>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</si>
  <si>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</si>
  <si>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</si>
  <si>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</si>
  <si>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</si>
  <si>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</si>
  <si>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</si>
  <si>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</si>
  <si>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</si>
  <si>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</si>
  <si>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</si>
  <si>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</si>
  <si>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</si>
  <si>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</si>
  <si>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</si>
  <si>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</si>
  <si>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</si>
  <si>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</si>
  <si>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</si>
  <si>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</si>
  <si>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</si>
  <si>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</si>
  <si>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</si>
  <si>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</si>
  <si>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</si>
  <si>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</si>
  <si>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</si>
  <si>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</si>
  <si>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</si>
  <si>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</si>
  <si>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</si>
  <si>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</si>
  <si>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</si>
  <si>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</si>
  <si>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</si>
  <si>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</si>
  <si>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</si>
  <si>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</si>
  <si>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</si>
  <si>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</si>
  <si>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</si>
  <si>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</si>
  <si>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</si>
  <si>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</si>
  <si>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</si>
  <si>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</si>
  <si>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</si>
  <si>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</si>
  <si>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</si>
  <si>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</si>
  <si>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</si>
  <si>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</si>
  <si>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</si>
  <si>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</si>
  <si>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</si>
  <si>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</si>
  <si>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</si>
  <si>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</si>
  <si>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</si>
  <si>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</si>
  <si>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</si>
  <si>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</si>
  <si>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</si>
  <si>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</si>
  <si>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</si>
  <si>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</si>
  <si>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</si>
  <si>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</si>
  <si>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</si>
  <si>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</si>
  <si>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</si>
  <si>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</si>
  <si>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</si>
  <si>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</si>
  <si>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</si>
  <si>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</si>
  <si>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</si>
  <si>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</si>
  <si>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</si>
  <si>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</si>
  <si>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</si>
  <si>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</si>
  <si>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</si>
  <si>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</si>
  <si>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</si>
  <si>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</si>
  <si>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</si>
  <si>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</si>
  <si>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</si>
  <si>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</si>
  <si>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</si>
  <si>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</si>
  <si>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</si>
  <si>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</si>
  <si>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</si>
  <si>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</si>
  <si>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</si>
  <si>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</si>
  <si>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</si>
  <si>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</si>
  <si>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</si>
  <si>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</si>
  <si>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</si>
  <si>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</si>
  <si>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</si>
  <si>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</si>
  <si>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</si>
  <si>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</si>
  <si>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</si>
  <si>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</si>
  <si>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</si>
  <si>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</si>
  <si>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</si>
  <si>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</si>
  <si>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</si>
  <si>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</si>
  <si>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</si>
  <si>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</si>
  <si>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</si>
  <si>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</si>
  <si>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</si>
  <si>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</si>
  <si>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</si>
  <si>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</si>
  <si>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</si>
  <si>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</si>
  <si>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</si>
  <si>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</si>
  <si>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</si>
  <si>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</si>
  <si>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</si>
  <si>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</si>
  <si>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</si>
  <si>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</si>
  <si>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</si>
  <si>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</si>
  <si>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</si>
  <si>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</si>
  <si>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</si>
  <si>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</si>
  <si>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</si>
  <si>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</si>
  <si>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</si>
  <si>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</si>
  <si>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</si>
  <si>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</si>
  <si>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</si>
  <si>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</si>
  <si>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</si>
  <si>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</si>
  <si>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</si>
  <si>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</si>
  <si>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</si>
  <si>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</si>
  <si>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</si>
  <si>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</si>
  <si>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</si>
  <si>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</si>
  <si>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</si>
  <si>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</si>
  <si>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</si>
  <si>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</si>
  <si>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</si>
  <si>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</si>
  <si>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</si>
  <si>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</si>
  <si>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</si>
  <si>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</si>
  <si>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</si>
  <si>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</si>
  <si>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</si>
  <si>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</si>
  <si>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</si>
  <si>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</si>
  <si>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</si>
  <si>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</si>
  <si>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</si>
  <si>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</si>
  <si>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</si>
  <si>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</si>
  <si>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</si>
  <si>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</si>
  <si>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</si>
  <si>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</si>
  <si>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</si>
  <si>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</si>
  <si>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</si>
  <si>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</si>
  <si>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</si>
  <si>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</si>
  <si>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</si>
  <si>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</si>
  <si>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</si>
  <si>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</si>
  <si>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</si>
  <si>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</si>
  <si>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</si>
  <si>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</si>
  <si>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</si>
  <si>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</si>
  <si>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</si>
  <si>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</si>
  <si>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</si>
  <si>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</si>
  <si>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</si>
  <si>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</si>
  <si>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</si>
  <si>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</si>
  <si>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</si>
  <si>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</si>
  <si>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</si>
  <si>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</si>
  <si>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</si>
  <si>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</si>
  <si>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</si>
  <si>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</si>
  <si>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</si>
  <si>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</si>
  <si>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</si>
  <si>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</si>
  <si>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</si>
  <si>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</si>
  <si>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</si>
  <si>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</si>
  <si>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</si>
  <si>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</si>
  <si>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</si>
  <si>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</si>
  <si>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</si>
  <si>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</si>
  <si>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</si>
  <si>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</si>
  <si>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</si>
  <si>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</si>
  <si>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</si>
  <si>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</si>
  <si>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</si>
  <si>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</si>
  <si>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</si>
  <si>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</si>
  <si>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</si>
  <si>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</si>
  <si>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</si>
  <si>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</si>
  <si>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</si>
  <si>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</si>
  <si>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</si>
  <si>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</si>
  <si>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</si>
  <si>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</si>
  <si>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</si>
  <si>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</si>
  <si>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</si>
  <si>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</si>
  <si>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</si>
  <si>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</si>
  <si>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</si>
  <si>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</si>
  <si>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</si>
  <si>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</si>
  <si>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</si>
  <si>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</si>
  <si>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</si>
  <si>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</si>
  <si>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</si>
  <si>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</si>
  <si>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</si>
  <si>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</si>
  <si>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</si>
  <si>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</si>
  <si>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</si>
  <si>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</si>
  <si>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</si>
  <si>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</si>
  <si>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</si>
  <si>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</si>
  <si>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</si>
  <si>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</si>
  <si>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</si>
  <si>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</si>
  <si>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</si>
  <si>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</si>
  <si>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</si>
  <si>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</si>
  <si>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</si>
  <si>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</si>
  <si>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</si>
  <si>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</si>
  <si>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</si>
  <si>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</si>
  <si>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</si>
  <si>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</si>
  <si>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</si>
  <si>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</si>
  <si>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</si>
  <si>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</si>
  <si>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</si>
  <si>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</si>
  <si>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</si>
  <si>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</si>
  <si>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</si>
  <si>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</si>
  <si>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</si>
  <si>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</si>
  <si>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</si>
  <si>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</si>
  <si>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</si>
  <si>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</si>
  <si>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</si>
  <si>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</si>
  <si>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</si>
  <si>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</si>
  <si>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</si>
  <si>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</si>
  <si>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</si>
  <si>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</si>
  <si>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</si>
  <si>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</si>
  <si>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</si>
  <si>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</si>
  <si>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</si>
  <si>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</si>
  <si>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</si>
  <si>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</si>
  <si>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</si>
  <si>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</si>
  <si>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</si>
  <si>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</si>
  <si>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</si>
  <si>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</si>
  <si>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</si>
  <si>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</si>
  <si>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</si>
  <si>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</si>
  <si>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</si>
  <si>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</si>
  <si>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</si>
  <si>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</si>
  <si>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</si>
  <si>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</si>
  <si>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</si>
  <si>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</si>
  <si>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</si>
  <si>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</si>
  <si>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</si>
  <si>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</si>
  <si>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</si>
  <si>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</si>
  <si>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</si>
  <si>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</si>
  <si>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</si>
  <si>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</si>
  <si>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</si>
  <si>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</si>
  <si>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</si>
  <si>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</si>
  <si>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</si>
  <si>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</si>
  <si>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</si>
  <si>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</si>
  <si>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</si>
  <si>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</si>
  <si>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</si>
  <si>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</si>
  <si>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</si>
  <si>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</si>
  <si>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</si>
  <si>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</si>
  <si>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</si>
  <si>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</si>
  <si>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</si>
  <si>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</si>
  <si>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</si>
  <si>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</si>
  <si>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</si>
  <si>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</si>
  <si>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</si>
  <si>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</si>
  <si>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</si>
  <si>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</si>
  <si>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</si>
  <si>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</si>
  <si>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</si>
  <si>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</si>
  <si>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</si>
  <si>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</si>
  <si>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</si>
  <si>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</si>
  <si>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</si>
  <si>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</si>
  <si>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</si>
  <si>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</si>
  <si>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</si>
  <si>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</si>
  <si>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</si>
  <si>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</si>
  <si>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</si>
  <si>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</si>
  <si>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</si>
  <si>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</si>
  <si>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</si>
  <si>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</si>
  <si>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</si>
  <si>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</si>
  <si>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</si>
  <si>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</si>
  <si>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</si>
  <si>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</si>
  <si>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</si>
  <si>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</si>
  <si>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</si>
  <si>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</si>
  <si>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</si>
  <si>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</si>
  <si>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</si>
  <si>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</si>
  <si>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</si>
  <si>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</si>
  <si>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</si>
  <si>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</si>
  <si>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</si>
  <si>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</si>
  <si>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</si>
  <si>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</si>
  <si>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</si>
  <si>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</si>
  <si>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</si>
  <si>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</si>
  <si>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</si>
  <si>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</si>
  <si>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</si>
  <si>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</si>
  <si>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</si>
  <si>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</si>
  <si>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</si>
  <si>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</si>
  <si>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</si>
  <si>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</si>
  <si>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</si>
  <si>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</si>
  <si>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</si>
  <si>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</si>
  <si>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</si>
  <si>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</si>
  <si>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</si>
  <si>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</si>
  <si>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</si>
  <si>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</si>
  <si>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</si>
  <si>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</si>
  <si>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</si>
  <si>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</si>
  <si>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</si>
  <si>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</si>
  <si>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</si>
  <si>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</si>
  <si>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</si>
  <si>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</si>
  <si>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</si>
  <si>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</si>
  <si>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</si>
  <si>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</si>
  <si>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</si>
  <si>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</si>
  <si>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</si>
  <si>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</si>
  <si>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</si>
  <si>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</si>
  <si>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</si>
  <si>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</si>
  <si>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</si>
  <si>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</si>
  <si>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</si>
  <si>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</si>
  <si>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</si>
  <si>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</si>
  <si>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</si>
  <si>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</si>
  <si>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</si>
  <si>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</si>
  <si>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</si>
  <si>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</si>
  <si>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</si>
  <si>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</si>
  <si>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</si>
  <si>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</si>
  <si>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</si>
  <si>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</si>
  <si>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</si>
  <si>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</si>
  <si>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</si>
  <si>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</si>
  <si>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</si>
  <si>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</si>
  <si>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</si>
  <si>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</si>
  <si>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</si>
  <si>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</si>
  <si>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</si>
  <si>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</si>
  <si>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</si>
  <si>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</si>
  <si>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</si>
  <si>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</si>
  <si>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</si>
  <si>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</si>
  <si>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</si>
  <si>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</si>
  <si>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</si>
  <si>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</si>
  <si>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</si>
  <si>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</si>
  <si>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</si>
  <si>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</si>
  <si>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</si>
  <si>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</si>
  <si>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</si>
  <si>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</si>
  <si>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</si>
  <si>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</si>
  <si>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</si>
  <si>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</si>
  <si>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</si>
  <si>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</si>
  <si>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</si>
  <si>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</si>
  <si>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</si>
  <si>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</si>
  <si>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</si>
  <si>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</si>
  <si>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</si>
  <si>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</si>
  <si>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</si>
  <si>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</si>
  <si>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</si>
  <si>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</si>
  <si>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</si>
  <si>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</si>
  <si>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</si>
  <si>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</si>
  <si>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</si>
  <si>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</si>
  <si>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</si>
  <si>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</si>
  <si>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</si>
  <si>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</si>
  <si>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</si>
  <si>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</si>
  <si>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</si>
  <si>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</si>
  <si>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</si>
  <si>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</si>
  <si>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</si>
  <si>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</si>
  <si>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</si>
  <si>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</si>
  <si>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</si>
  <si>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</si>
  <si>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</si>
  <si>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</si>
  <si>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</si>
  <si>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</si>
  <si>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</si>
  <si>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</si>
  <si>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</si>
  <si>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</si>
  <si>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</si>
  <si>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</si>
  <si>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</si>
  <si>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</si>
  <si>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</si>
  <si>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</si>
  <si>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</si>
  <si>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</si>
  <si>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</si>
  <si>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</si>
  <si>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</si>
  <si>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</si>
  <si>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</si>
  <si>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</si>
  <si>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</si>
  <si>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</si>
  <si>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</si>
  <si>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</si>
  <si>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</si>
  <si>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</si>
  <si>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</si>
  <si>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</si>
  <si>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</si>
  <si>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</si>
  <si>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</si>
  <si>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</si>
  <si>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</si>
  <si>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</si>
  <si>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</si>
  <si>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</si>
  <si>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</si>
  <si>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</si>
  <si>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</si>
  <si>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</si>
  <si>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</si>
  <si>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</si>
  <si>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</si>
  <si>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</si>
  <si>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</si>
  <si>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</si>
  <si>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</si>
  <si>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</si>
  <si>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</si>
  <si>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</si>
  <si>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</si>
  <si>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</si>
  <si>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</si>
  <si>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</si>
  <si>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</si>
  <si>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</si>
  <si>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</si>
  <si>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</si>
  <si>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</si>
  <si>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</si>
  <si>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</si>
  <si>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</si>
  <si>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</si>
  <si>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</si>
  <si>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</si>
  <si>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</si>
  <si>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</si>
  <si>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</si>
  <si>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</si>
  <si>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</si>
  <si>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</si>
  <si>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</si>
  <si>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</si>
  <si>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</si>
  <si>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</si>
  <si>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</si>
  <si>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</si>
  <si>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</si>
  <si>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</si>
  <si>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</si>
  <si>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</si>
  <si>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</si>
  <si>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</si>
  <si>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</si>
  <si>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</si>
  <si>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</si>
  <si>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</si>
  <si>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</si>
  <si>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</si>
  <si>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</si>
  <si>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</si>
  <si>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</si>
  <si>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</si>
  <si>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</si>
  <si>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</si>
  <si>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</si>
  <si>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</si>
  <si>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</si>
  <si>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</si>
  <si>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</si>
  <si>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</si>
  <si>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</si>
  <si>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</si>
  <si>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</si>
  <si>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</si>
  <si>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</si>
  <si>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</si>
  <si>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</si>
  <si>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</si>
  <si>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</si>
  <si>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</si>
  <si>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</si>
  <si>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</si>
  <si>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</si>
  <si>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</si>
  <si>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</si>
  <si>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</si>
  <si>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</si>
  <si>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</si>
  <si>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</si>
  <si>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</si>
  <si>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</si>
  <si>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</si>
  <si>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</si>
  <si>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</si>
  <si>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</si>
  <si>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</si>
  <si>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</si>
  <si>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</si>
  <si>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</si>
  <si>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</si>
  <si>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</si>
  <si>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</si>
  <si>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</si>
  <si>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</si>
  <si>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</si>
  <si>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</si>
  <si>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</si>
  <si>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</si>
  <si>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</si>
  <si>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</si>
  <si>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</si>
  <si>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</si>
  <si>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</si>
  <si>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</si>
  <si>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</si>
  <si>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</si>
  <si>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</si>
  <si>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</si>
  <si>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</si>
  <si>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</si>
  <si>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</si>
  <si>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</si>
  <si>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</si>
  <si>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</si>
  <si>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</si>
  <si>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</si>
  <si>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</si>
  <si>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</si>
  <si>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</si>
  <si>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</si>
  <si>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</si>
  <si>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</si>
  <si>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</si>
  <si>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</si>
  <si>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</si>
  <si>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</si>
  <si>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</si>
  <si>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</si>
  <si>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</si>
  <si>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</si>
  <si>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</si>
  <si>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</si>
  <si>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</si>
  <si>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</si>
  <si>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</si>
  <si>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</si>
  <si>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</si>
  <si>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</si>
  <si>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</si>
  <si>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</si>
  <si>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</si>
  <si>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</si>
  <si>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</si>
  <si>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</si>
  <si>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</si>
  <si>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</si>
  <si>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</si>
  <si>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</si>
  <si>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</si>
  <si>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</si>
  <si>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</si>
  <si>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</si>
  <si>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</si>
  <si>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</si>
  <si>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</si>
  <si>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</si>
  <si>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</si>
  <si>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</si>
  <si>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</si>
  <si>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</si>
  <si>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</si>
  <si>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</si>
  <si>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</si>
  <si>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</si>
  <si>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</si>
  <si>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</si>
  <si>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</si>
  <si>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</si>
  <si>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</si>
  <si>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</si>
  <si>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</si>
  <si>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</si>
  <si>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</si>
  <si>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</si>
  <si>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</si>
  <si>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</si>
  <si>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</si>
  <si>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</si>
  <si>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</si>
  <si>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</si>
  <si>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</si>
  <si>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</si>
  <si>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</si>
  <si>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</si>
  <si>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</si>
  <si>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</si>
  <si>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</si>
  <si>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</si>
  <si>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</si>
  <si>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</si>
  <si>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</si>
  <si>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</si>
  <si>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</si>
  <si>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</si>
  <si>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</si>
  <si>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</si>
  <si>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</si>
  <si>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</si>
  <si>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</si>
  <si>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</si>
  <si>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</si>
  <si>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</si>
  <si>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</si>
  <si>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</si>
  <si>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</si>
  <si>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</si>
  <si>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</si>
  <si>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</si>
  <si>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</si>
  <si>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</si>
  <si>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</si>
  <si>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</si>
  <si>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</si>
  <si>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</si>
  <si>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</si>
  <si>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</si>
  <si>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</si>
  <si>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</si>
  <si>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</si>
  <si>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</si>
  <si>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</si>
  <si>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</si>
  <si>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</si>
  <si>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</si>
  <si>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</si>
  <si>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</si>
  <si>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</si>
  <si>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</si>
  <si>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</si>
  <si>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</si>
  <si>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</si>
  <si>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</si>
  <si>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</si>
  <si>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</si>
  <si>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</si>
  <si>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</si>
  <si>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</si>
  <si>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</si>
  <si>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</si>
  <si>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</si>
  <si>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</si>
  <si>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</si>
  <si>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</si>
  <si>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</si>
  <si>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</si>
  <si>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</si>
  <si>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</si>
  <si>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</si>
  <si>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</si>
  <si>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</si>
  <si>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</si>
  <si>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</si>
  <si>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</si>
  <si>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</si>
  <si>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</si>
  <si>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</si>
  <si>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</si>
  <si>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</si>
  <si>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</si>
  <si>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</si>
  <si>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</si>
  <si>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</si>
  <si>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</si>
  <si>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</si>
  <si>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</si>
  <si>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</si>
  <si>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</si>
  <si>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</si>
  <si>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</si>
  <si>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</si>
  <si>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</si>
  <si>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</si>
  <si>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</si>
  <si>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</si>
  <si>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</si>
  <si>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</si>
  <si>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</si>
  <si>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</si>
  <si>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</si>
  <si>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</si>
  <si>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</si>
  <si>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</si>
  <si>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</si>
  <si>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</si>
  <si>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</si>
  <si>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</si>
  <si>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</si>
  <si>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</si>
  <si>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</si>
  <si>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</si>
  <si>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</si>
  <si>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</si>
  <si>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</si>
  <si>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</si>
  <si>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</si>
  <si>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</si>
  <si>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</si>
  <si>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</si>
  <si>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</si>
  <si>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</si>
  <si>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</si>
  <si>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</si>
  <si>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</si>
  <si>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</si>
  <si>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</si>
  <si>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</si>
  <si>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</si>
  <si>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</si>
  <si>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</si>
  <si>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</si>
  <si>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</si>
  <si>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</si>
  <si>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</si>
  <si>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</si>
  <si>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</si>
  <si>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</si>
  <si>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</si>
  <si>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</si>
  <si>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</si>
  <si>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</si>
  <si>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</si>
  <si>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</si>
  <si>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</si>
  <si>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</si>
  <si>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</si>
  <si>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</si>
  <si>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</si>
  <si>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</si>
  <si>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</si>
  <si>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</si>
  <si>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</si>
  <si>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</si>
  <si>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</si>
  <si>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</si>
  <si>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</si>
  <si>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</si>
  <si>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</si>
  <si>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</si>
  <si>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</si>
  <si>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</si>
  <si>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</si>
  <si>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</si>
  <si>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</si>
  <si>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</si>
  <si>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</si>
  <si>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</si>
  <si>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</si>
  <si>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</si>
  <si>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</si>
  <si>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</si>
  <si>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</si>
  <si>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</si>
  <si>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</si>
  <si>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</si>
  <si>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</si>
  <si>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</si>
  <si>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</si>
  <si>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</si>
  <si>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</si>
  <si>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</si>
  <si>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</si>
  <si>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</si>
  <si>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</si>
  <si>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</si>
  <si>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</si>
  <si>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</si>
  <si>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</si>
  <si>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</si>
  <si>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</si>
  <si>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</si>
  <si>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</si>
  <si>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</si>
  <si>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</si>
  <si>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</si>
  <si>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</si>
  <si>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</si>
  <si>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</si>
  <si>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</si>
  <si>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</si>
  <si>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</si>
  <si>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</si>
  <si>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</si>
  <si>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</si>
  <si>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</si>
  <si>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</si>
  <si>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</si>
  <si>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</si>
  <si>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</si>
  <si>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</si>
  <si>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</si>
  <si>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</si>
  <si>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</si>
  <si>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</si>
  <si>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</si>
  <si>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</si>
  <si>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</si>
  <si>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</si>
  <si>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</si>
  <si>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</si>
  <si>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</si>
  <si>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</si>
  <si>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</si>
  <si>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</si>
  <si>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</si>
  <si>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</si>
  <si>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</si>
  <si>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</si>
  <si>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</si>
  <si>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</si>
  <si>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</si>
  <si>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</si>
  <si>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</si>
  <si>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</si>
  <si>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</si>
  <si>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</si>
  <si>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</si>
  <si>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</si>
  <si>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</si>
  <si>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</si>
  <si>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</si>
  <si>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</si>
  <si>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</si>
  <si>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</si>
  <si>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</si>
  <si>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</si>
  <si>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</si>
  <si>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</si>
  <si>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</si>
  <si>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</si>
  <si>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</si>
  <si>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</si>
  <si>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</si>
  <si>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</si>
  <si>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</si>
  <si>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</si>
  <si>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</si>
  <si>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</si>
  <si>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</si>
  <si>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</si>
  <si>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</si>
  <si>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</si>
  <si>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</si>
  <si>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</si>
  <si>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</si>
  <si>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</si>
  <si>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</si>
  <si>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</si>
  <si>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</si>
  <si>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</si>
  <si>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</si>
  <si>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</si>
  <si>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</si>
  <si>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</si>
  <si>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</si>
  <si>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</si>
  <si>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</si>
  <si>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</si>
  <si>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</si>
  <si>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</si>
  <si>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</si>
  <si>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</si>
  <si>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</si>
  <si>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</si>
  <si>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</si>
  <si>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</si>
  <si>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</si>
  <si>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</si>
  <si>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</si>
  <si>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</si>
  <si>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</si>
  <si>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</si>
  <si>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</si>
  <si>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</si>
  <si>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</si>
  <si>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</si>
  <si>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</si>
  <si>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</si>
  <si>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</si>
  <si>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</si>
  <si>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</si>
  <si>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</si>
  <si>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</si>
  <si>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</si>
  <si>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</si>
  <si>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</si>
  <si>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</si>
  <si>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</si>
  <si>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</si>
  <si>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</si>
  <si>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</si>
  <si>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</si>
  <si>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</si>
  <si>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</si>
  <si>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</si>
  <si>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</si>
  <si>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</si>
  <si>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</si>
  <si>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</si>
  <si>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</si>
  <si>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</si>
  <si>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</si>
  <si>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</si>
  <si>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</si>
  <si>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</si>
  <si>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</si>
  <si>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</si>
  <si>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</si>
  <si>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</si>
  <si>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</si>
  <si>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</si>
  <si>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</si>
  <si>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</si>
  <si>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</si>
  <si>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</si>
  <si>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</si>
  <si>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</si>
  <si>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</si>
  <si>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</si>
  <si>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</si>
  <si>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</si>
  <si>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</si>
  <si>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</si>
  <si>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</si>
  <si>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</si>
  <si>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</si>
  <si>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</si>
  <si>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</si>
  <si>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</si>
  <si>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</si>
  <si>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</si>
  <si>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</si>
  <si>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</si>
  <si>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</si>
  <si>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</si>
  <si>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</si>
  <si>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</si>
  <si>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</si>
  <si>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</si>
  <si>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</si>
  <si>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</si>
  <si>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</si>
  <si>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</si>
  <si>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</si>
  <si>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</si>
  <si>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</si>
  <si>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</si>
  <si>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</si>
  <si>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</si>
  <si>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</si>
  <si>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</si>
  <si>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</si>
  <si>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</si>
  <si>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</si>
  <si>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</si>
  <si>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</si>
  <si>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</si>
  <si>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</si>
  <si>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</si>
  <si>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</si>
  <si>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</si>
  <si>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</si>
  <si>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</si>
  <si>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</si>
  <si>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</si>
  <si>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</si>
  <si>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</si>
  <si>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</si>
  <si>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</si>
  <si>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</si>
  <si>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</si>
  <si>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</si>
  <si>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</si>
  <si>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</si>
  <si>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</si>
  <si>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</si>
  <si>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</si>
  <si>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</si>
  <si>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</si>
  <si>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</si>
  <si>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</si>
  <si>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</si>
  <si>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</si>
  <si>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</si>
  <si>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</si>
  <si>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</si>
  <si>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</si>
  <si>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</si>
  <si>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</si>
  <si>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</si>
  <si>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</si>
  <si>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</si>
  <si>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</si>
  <si>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</si>
  <si>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</si>
  <si>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</si>
  <si>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</si>
  <si>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</si>
  <si>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</si>
  <si>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</si>
  <si>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</si>
  <si>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</si>
  <si>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</si>
  <si>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</si>
  <si>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</si>
  <si>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</si>
  <si>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</si>
  <si>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</si>
  <si>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</si>
  <si>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</si>
  <si>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</si>
  <si>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</si>
  <si>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</si>
  <si>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</si>
  <si>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</si>
  <si>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</si>
  <si>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</si>
  <si>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</si>
  <si>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</si>
  <si>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</si>
  <si>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</si>
  <si>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</si>
  <si>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</si>
  <si>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</si>
  <si>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</si>
  <si>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</si>
  <si>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</si>
  <si>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</si>
  <si>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</si>
  <si>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</si>
  <si>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</si>
  <si>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</si>
  <si>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</si>
  <si>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</si>
  <si>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</si>
  <si>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</si>
  <si>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</si>
  <si>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</si>
  <si>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</si>
  <si>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</si>
  <si>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</si>
  <si>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</si>
  <si>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</si>
  <si>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</si>
  <si>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</si>
  <si>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</si>
  <si>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</si>
  <si>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</si>
  <si>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</si>
  <si>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</si>
  <si>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</si>
  <si>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</si>
  <si>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</si>
  <si>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</si>
  <si>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</si>
  <si>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</si>
  <si>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</si>
  <si>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</si>
  <si>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</si>
  <si>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</si>
  <si>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</si>
  <si>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</si>
  <si>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</si>
  <si>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</si>
  <si>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</si>
  <si>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</si>
  <si>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</si>
  <si>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</si>
  <si>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</si>
  <si>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</si>
  <si>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</si>
  <si>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</si>
  <si>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</si>
  <si>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</si>
  <si>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</si>
  <si>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</si>
  <si>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</si>
  <si>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</si>
  <si>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</si>
  <si>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</si>
  <si>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</si>
  <si>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</si>
  <si>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</si>
  <si>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</si>
  <si>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</si>
  <si>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</si>
  <si>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</si>
  <si>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</si>
  <si>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</si>
  <si>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</si>
  <si>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</si>
  <si>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</si>
  <si>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</si>
  <si>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</si>
  <si>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</si>
  <si>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</si>
  <si>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</si>
  <si>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</si>
  <si>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</si>
  <si>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</si>
  <si>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</si>
  <si>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</si>
  <si>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</si>
  <si>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</si>
  <si>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</si>
  <si>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</si>
  <si>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</si>
  <si>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</si>
  <si>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</si>
  <si>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</si>
  <si>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</si>
  <si>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</si>
  <si>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</si>
  <si>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</si>
  <si>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</si>
  <si>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</si>
  <si>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</si>
  <si>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</si>
  <si>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</si>
  <si>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</si>
  <si>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</si>
  <si>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</si>
  <si>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</si>
  <si>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</si>
  <si>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</si>
  <si>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</si>
  <si>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</si>
  <si>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</si>
  <si>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</si>
  <si>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</si>
  <si>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</si>
  <si>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</si>
  <si>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</si>
  <si>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</si>
  <si>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</si>
  <si>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</si>
  <si>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</si>
  <si>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</si>
  <si>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</si>
  <si>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</si>
  <si>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</si>
  <si>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</si>
  <si>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</si>
  <si>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</si>
  <si>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</si>
  <si>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</si>
  <si>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</si>
  <si>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</si>
  <si>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</si>
  <si>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</si>
  <si>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</si>
  <si>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</si>
  <si>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</si>
  <si>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</si>
  <si>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</si>
  <si>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</si>
  <si>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</si>
  <si>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</si>
  <si>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</si>
  <si>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</si>
  <si>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</si>
  <si>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</si>
  <si>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</si>
  <si>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</si>
  <si>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</si>
  <si>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</si>
  <si>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</si>
  <si>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</si>
  <si>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</si>
  <si>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</si>
  <si>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</si>
  <si>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</si>
  <si>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</si>
  <si>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</si>
  <si>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</si>
  <si>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</si>
  <si>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</si>
  <si>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</si>
  <si>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</si>
  <si>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</si>
  <si>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</si>
  <si>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</si>
  <si>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</si>
  <si>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</si>
  <si>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</si>
  <si>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</si>
  <si>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</si>
  <si>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</si>
  <si>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</si>
  <si>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</si>
  <si>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</si>
  <si>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</si>
  <si>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</si>
  <si>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</si>
  <si>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</si>
  <si>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</si>
  <si>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</si>
  <si>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</si>
  <si>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</si>
  <si>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</si>
  <si>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</si>
  <si>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</si>
  <si>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</si>
  <si>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</si>
  <si>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</si>
  <si>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</si>
  <si>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</si>
  <si>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</si>
  <si>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</si>
  <si>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</si>
  <si>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</si>
  <si>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</si>
  <si>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</si>
  <si>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</si>
  <si>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</si>
  <si>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</si>
  <si>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</si>
  <si>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</si>
  <si>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</si>
  <si>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</si>
  <si>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</si>
  <si>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</si>
  <si>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</si>
  <si>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</si>
  <si>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</si>
  <si>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</si>
  <si>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</si>
  <si>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</si>
  <si>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</si>
  <si>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</si>
  <si>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</si>
  <si>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</si>
  <si>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</si>
  <si>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</si>
  <si>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</si>
  <si>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</si>
  <si>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</si>
  <si>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</si>
  <si>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</si>
  <si>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</si>
  <si>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</si>
  <si>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</si>
  <si>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</si>
  <si>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</si>
  <si>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</si>
  <si>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</si>
  <si>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</si>
  <si>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</si>
  <si>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</si>
  <si>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</si>
  <si>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</si>
  <si>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</si>
  <si>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</si>
  <si>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</si>
  <si>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</si>
  <si>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</si>
  <si>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</si>
  <si>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</si>
  <si>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</si>
  <si>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</si>
  <si>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</si>
  <si>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</si>
  <si>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</si>
  <si>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</si>
  <si>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</si>
  <si>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</si>
  <si>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</si>
  <si>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</si>
  <si>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</si>
  <si>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</si>
  <si>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</si>
  <si>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</si>
  <si>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</si>
  <si>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</si>
  <si>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</si>
  <si>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</si>
  <si>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</si>
  <si>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</si>
  <si>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</si>
  <si>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</si>
  <si>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</si>
  <si>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</si>
  <si>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</si>
  <si>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</si>
  <si>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</si>
  <si>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</si>
  <si>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</si>
  <si>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</si>
  <si>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</si>
  <si>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</si>
  <si>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</si>
  <si>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</si>
  <si>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</si>
  <si>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</si>
  <si>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</si>
  <si>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</si>
  <si>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</si>
  <si>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</si>
  <si>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</si>
  <si>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</si>
  <si>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</si>
  <si>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</si>
  <si>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</si>
  <si>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</si>
  <si>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</si>
  <si>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</si>
  <si>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</si>
  <si>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</si>
  <si>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</si>
  <si>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</si>
  <si>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</si>
  <si>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</si>
  <si>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</si>
  <si>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</si>
  <si>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</si>
  <si>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</si>
  <si>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</si>
  <si>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</si>
  <si>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</si>
  <si>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</si>
  <si>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</si>
  <si>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</si>
  <si>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</si>
  <si>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</si>
  <si>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</si>
  <si>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</si>
  <si>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</si>
  <si>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</si>
  <si>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</si>
  <si>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</si>
  <si>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</si>
  <si>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</si>
  <si>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</si>
  <si>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</si>
  <si>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</si>
  <si>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</si>
  <si>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</si>
  <si>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</si>
  <si>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</si>
  <si>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</si>
  <si>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</si>
  <si>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</si>
  <si>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</si>
  <si>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</si>
  <si>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</si>
  <si>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</si>
  <si>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</si>
  <si>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</si>
  <si>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</si>
  <si>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</si>
  <si>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</si>
  <si>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</si>
  <si>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</si>
  <si>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</si>
  <si>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</si>
  <si>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</si>
  <si>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</si>
  <si>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</si>
  <si>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</si>
  <si>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</si>
  <si>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</si>
  <si>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</si>
  <si>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</si>
  <si>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</si>
  <si>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</si>
  <si>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</si>
  <si>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</si>
  <si>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</si>
  <si>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</si>
  <si>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</si>
  <si>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</si>
  <si>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</si>
  <si>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</si>
  <si>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</si>
  <si>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</si>
  <si>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</si>
  <si>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</si>
  <si>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</si>
  <si>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</si>
  <si>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</si>
  <si>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</si>
  <si>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</si>
  <si>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</si>
  <si>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</si>
  <si>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</si>
  <si>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</si>
  <si>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</si>
  <si>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</si>
  <si>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</si>
  <si>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</si>
  <si>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</si>
  <si>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</si>
  <si>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</si>
  <si>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</si>
  <si>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</si>
  <si>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</si>
  <si>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</si>
  <si>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</si>
  <si>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</si>
  <si>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</si>
  <si>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</si>
  <si>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</si>
  <si>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</si>
  <si>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</si>
  <si>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</si>
  <si>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</si>
  <si>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</si>
  <si>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</si>
  <si>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</si>
  <si>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</si>
  <si>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</si>
  <si>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</si>
  <si>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</si>
  <si>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</si>
  <si>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</si>
  <si>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</si>
  <si>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</si>
  <si>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</si>
  <si>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</si>
  <si>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</si>
  <si>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</si>
  <si>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</si>
  <si>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</si>
  <si>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</si>
  <si>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</si>
  <si>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</si>
  <si>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</si>
  <si>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</si>
  <si>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</si>
  <si>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</si>
  <si>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</si>
  <si>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</si>
  <si>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</si>
  <si>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</si>
  <si>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</si>
  <si>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</si>
  <si>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</si>
  <si>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</si>
  <si>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</si>
  <si>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</si>
  <si>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</si>
  <si>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</si>
  <si>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</si>
  <si>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</si>
  <si>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</si>
  <si>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</si>
  <si>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</si>
  <si>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</si>
  <si>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</si>
  <si>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</si>
  <si>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</si>
  <si>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</si>
  <si>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</si>
  <si>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</si>
  <si>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</si>
  <si>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</si>
  <si>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</si>
  <si>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</si>
  <si>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</si>
  <si>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</si>
  <si>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</si>
  <si>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</si>
  <si>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</si>
  <si>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</si>
  <si>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</si>
  <si>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</si>
  <si>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</si>
  <si>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</si>
  <si>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</si>
  <si>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</si>
  <si>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</si>
  <si>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</si>
  <si>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</si>
  <si>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</si>
  <si>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</si>
  <si>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</si>
  <si>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</si>
  <si>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</si>
  <si>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</si>
  <si>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</si>
  <si>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</si>
  <si>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</si>
  <si>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</si>
  <si>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</si>
  <si>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</si>
  <si>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</si>
  <si>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</si>
  <si>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</si>
  <si>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</si>
  <si>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</si>
  <si>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</si>
  <si>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</si>
  <si>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</si>
  <si>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</si>
  <si>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</si>
  <si>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</si>
  <si>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</si>
  <si>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</si>
  <si>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</si>
  <si>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</si>
  <si>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</si>
  <si>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</si>
  <si>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</si>
  <si>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</si>
  <si>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</si>
  <si>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</si>
  <si>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</si>
  <si>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</si>
  <si>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</si>
  <si>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</si>
  <si>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</si>
  <si>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</si>
  <si>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</si>
  <si>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</si>
  <si>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</si>
  <si>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</si>
  <si>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</si>
  <si>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</si>
  <si>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</si>
  <si>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</si>
  <si>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</si>
  <si>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</si>
  <si>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</si>
  <si>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</si>
  <si>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</si>
  <si>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</si>
  <si>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</si>
  <si>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</si>
  <si>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</si>
  <si>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</si>
  <si>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</si>
  <si>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</si>
  <si>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</si>
  <si>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</si>
  <si>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</si>
  <si>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</si>
  <si>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</si>
  <si>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</si>
  <si>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</si>
  <si>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</si>
  <si>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</si>
  <si>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</si>
  <si>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</si>
  <si>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</si>
  <si>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</si>
  <si>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</si>
  <si>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</si>
  <si>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</si>
  <si>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</si>
  <si>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</si>
  <si>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</si>
  <si>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</si>
  <si>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</si>
  <si>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</si>
  <si>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</si>
  <si>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</si>
  <si>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</si>
  <si>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</si>
  <si>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</si>
  <si>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</si>
  <si>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</si>
  <si>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</si>
  <si>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</si>
  <si>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</si>
  <si>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</si>
  <si>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</si>
  <si>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</si>
  <si>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</si>
  <si>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</si>
  <si>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</si>
  <si>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</si>
  <si>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</si>
  <si>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</si>
  <si>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</si>
  <si>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</si>
  <si>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</si>
  <si>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</si>
  <si>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</si>
  <si>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</si>
  <si>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</si>
  <si>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</si>
  <si>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</si>
  <si>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</si>
  <si>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</si>
  <si>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</si>
  <si>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</si>
  <si>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</si>
  <si>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</si>
  <si>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</si>
  <si>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</si>
  <si>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</si>
  <si>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</si>
  <si>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</si>
  <si>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</si>
  <si>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</si>
  <si>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</si>
  <si>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</si>
  <si>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</si>
  <si>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</si>
  <si>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</si>
  <si>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</si>
  <si>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</si>
  <si>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</si>
  <si>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</si>
  <si>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</si>
  <si>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</si>
  <si>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</si>
  <si>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</si>
  <si>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</si>
  <si>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</si>
  <si>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</si>
  <si>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</si>
  <si>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</si>
  <si>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</si>
  <si>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</si>
  <si>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</si>
  <si>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</si>
  <si>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</si>
  <si>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</si>
  <si>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</si>
  <si>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</si>
  <si>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</si>
  <si>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</si>
  <si>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</si>
  <si>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</si>
  <si>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</si>
  <si>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</si>
  <si>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</si>
  <si>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</si>
  <si>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</si>
  <si>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</si>
  <si>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</si>
  <si>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</si>
  <si>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</si>
  <si>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</si>
  <si>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</si>
  <si>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</si>
  <si>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</si>
  <si>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</si>
  <si>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</si>
  <si>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</si>
  <si>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</si>
  <si>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</si>
  <si>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</si>
  <si>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</si>
  <si>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</si>
  <si>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</si>
  <si>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</si>
  <si>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</si>
  <si>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</si>
  <si>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</si>
  <si>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</si>
  <si>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</si>
  <si>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</si>
  <si>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</si>
  <si>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</si>
  <si>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</si>
  <si>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</si>
  <si>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</si>
  <si>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</si>
  <si>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</si>
  <si>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</si>
  <si>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</si>
  <si>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</si>
  <si>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</si>
  <si>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</si>
  <si>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</si>
  <si>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</si>
  <si>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</si>
  <si>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</si>
  <si>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</si>
  <si>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</si>
  <si>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</si>
  <si>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</si>
  <si>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</si>
  <si>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</si>
  <si>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</si>
  <si>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</si>
  <si>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</si>
  <si>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</si>
  <si>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</si>
  <si>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</si>
  <si>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</si>
  <si>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</si>
  <si>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</si>
  <si>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</si>
  <si>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</si>
  <si>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</si>
  <si>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</si>
  <si>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</si>
  <si>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</si>
  <si>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</si>
  <si>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</si>
  <si>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</si>
  <si>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</si>
  <si>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</si>
  <si>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</si>
  <si>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</si>
  <si>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</si>
  <si>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</si>
  <si>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</si>
  <si>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</si>
  <si>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</si>
  <si>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</si>
  <si>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</si>
  <si>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</si>
  <si>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</si>
  <si>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</si>
  <si>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</si>
  <si>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</si>
  <si>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</si>
  <si>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</si>
  <si>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</si>
  <si>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</si>
  <si>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</si>
  <si>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</si>
  <si>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</si>
  <si>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</si>
  <si>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</si>
  <si>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summary/heating_current_drive/nbi(2)/power_launched</t>
  </si>
  <si>
    <t>summary/heating_current_drive/ic(0)/phase</t>
  </si>
  <si>
    <t>summary/heating_current_drive/ic(1)/phase</t>
  </si>
  <si>
    <t>See ICANTEN.</t>
  </si>
  <si>
    <t>summary/heating_current_drive/lh(1)/n_parallel</t>
  </si>
  <si>
    <t>ASDEX hand-correction flag, no DD equivalent; suggest temporary.</t>
  </si>
  <si>
    <t>See NE95 (t_i_average at the 95% surface).</t>
  </si>
  <si>
    <t>Only DD home for neutral pressure is the barometry IDS; which gauge index is main chamber vs divertor is an arbitrary machine-specific choice that must be fixed by convention (here gauge(0)=main, gauge(1)=divertor).</t>
  </si>
  <si>
    <t>See PMAIN: gauge-index convention.</t>
  </si>
  <si>
    <t>Selection flag: summary/tag/name is a single string already claimed by SELEC2007, so it cannot hold further flags; suggest temporary like the other SELDB* rows.</t>
  </si>
  <si>
    <t>interferometer/channel(0)/n_e_line_average/data</t>
  </si>
  <si>
    <t>See SELDB1.</t>
  </si>
  <si>
    <t>No DD field linking a transition to a sawtooth trigger; suggest temporary.</t>
  </si>
  <si>
    <t>See NE95 (90% surface).</t>
  </si>
  <si>
    <t>See R95 (90% surface).</t>
  </si>
  <si>
    <t>summary/heating_current_drive/nbi(0)/energy</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</si>
  <si>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</si>
  <si>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</si>
  <si>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</si>
  <si>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</si>
  <si>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</si>
  <si>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</si>
  <si>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</si>
  <si>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</si>
  <si>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</si>
  <si>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</si>
  <si>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</si>
  <si>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</si>
  <si>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</si>
  <si>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</si>
  <si>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</si>
  <si>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</si>
  <si>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</si>
  <si>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</si>
  <si>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</si>
  <si>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</si>
  <si>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</si>
  <si>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</si>
  <si>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</si>
  <si>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</si>
  <si>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</si>
  <si>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</si>
  <si>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</si>
  <si>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</si>
  <si>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</si>
  <si>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</si>
  <si>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</si>
  <si>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</si>
  <si>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</si>
  <si>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</si>
  <si>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</si>
  <si>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barometry/gauge(0)</t>
  </si>
  <si>
    <t>barometry/gauge(1)</t>
  </si>
  <si>
    <t>Best place for arbitrarily labeled distances</t>
  </si>
  <si>
    <t>see GAPIN</t>
  </si>
  <si>
    <t>DD stores positions (summary/boundary/x_point_main/r,z or equilibrium boundary x_point(:)/r,z), so the angle would need conversion against the magnetic axis.</t>
  </si>
  <si>
    <t>"Area of plasma cross section" = LCFS poloidal cross section?</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</si>
  <si>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</si>
  <si>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</si>
  <si>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</si>
  <si>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</si>
  <si>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</si>
  <si>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</si>
  <si>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</si>
  <si>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</si>
  <si>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</si>
  <si>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The plasma current in amperes determined from an external Rogowski loop with vessel current subtraction. Normally positive except for JET.</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</si>
  <si>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</si>
  <si>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</si>
  <si>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</si>
  <si>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</si>
  <si>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</si>
  <si>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Mapping to summary/local/pedestal since one can specify the normalized coordinate at 0.95, however this implicitly locates the pedestal at this coordinate, which is not true</t>
  </si>
  <si>
    <t>See R95</t>
  </si>
  <si>
    <t>"working gas"?</t>
  </si>
  <si>
    <t>Same as THXPT (lower X-point). Could feasibly implement coordinate transformation as formula</t>
  </si>
  <si>
    <t>Also has a corresponding leaf in equilibrium</t>
  </si>
  <si>
    <t>Should be dropped. Data for ALL rows are either 0, N/A, or junk values (-1e-8). Is machine specific anyway.</t>
  </si>
  <si>
    <t>machine specific.</t>
  </si>
  <si>
    <t>See BGASA3. JET specific and even those values are just junk (-999999, 0, etc.)</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</si>
  <si>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</si>
  <si>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</si>
  <si>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Candidate: summary/heating_current_drive/nbi(1)/beam_power_fraction – same as BSOURCE for NBI unit 1. See BSOURCE.</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</si>
  <si>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</si>
  <si>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</si>
  <si>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</si>
  <si>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</si>
  <si>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</si>
  <si>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Candidate: summary/heating_current_drive/ic(1)/harmonic for second IC launcher. See ICSCHEME.</t>
  </si>
  <si>
    <t>See ICLOC. Candidate: summary/heating_current_drive/ic(1)/position (rho_tor_norm, deposition position of second launcher); ic_antennas/antenna(1)/name for a string location label. Suggest temporary.</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</si>
  <si>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</si>
  <si>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No IBW-specific power field in summary. IBW could be stored as summary/heating_current_drive/ic(:)/power if treated as an additional IC launcher (a new ic AoS index). Suggest mapped_caveat with ic(:)/power or temporary if IBW warrants its own index.</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</si>
  <si>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</si>
  <si>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</si>
  <si>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No anisotropy-fraction field in DD. Derivable from existing mapped fields: WFANI = energy_fast_perpendicular / (energy_fast_perpendicular + energy_fast_parallel), i.e. WFPER / (WFPER + WFPAR). Suggest derived.</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</si>
  <si>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</si>
  <si>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DD has no perp/parallel split per heating source; summary/heating_current_drive/ic(0)/energy_fast is total IC fast energy (candidate for WFICRH). No separate parallel IC fast energy field exists. Suggest temporary.</t>
  </si>
  <si>
    <t>No IC anisotropy-fraction field in DD. Derivable once WFICRH and WFICRHP are resolved: WFANIIC = WFICRH / (WFICRH + WFICRHP). Suggest derived (or temporary until WFICRH/WFICRHP are settled).</t>
  </si>
  <si>
    <t>No fast-ion thermalisation timescale in any summary IDS. The distributions IDS has distributions/distribution(0)/global_quantities/thermalization/power (W, power transferred at thermalisation) but not a characteristic time. Suggest temporary.</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</si>
  <si>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</si>
  <si>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No DD field for divertor/midplane D-alpha ratio. Derivable from two spectrometer_visible channels (divertor and midplane) if both are mapped. Suggest derived, or temporary.</t>
  </si>
  <si>
    <t>No particle confinement time in summary. Available: summary/global_quantities/tau_helium (s) as a proxy for fuel confinement. If TAUP is operationally close to tau_helium, suggest mapped_caveat; otherwise temporary. No tau_fuel or tau_particle field exists in DD.</t>
  </si>
  <si>
    <t>No divertor-biasing scheme label in DD. The wall IDS has wall/description_ggd/ggd/v_biasing (V, spatial bias voltage over wall GGD) but no scheme flag. Suggest temporary.</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</si>
  <si>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</si>
  <si>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</si>
  <si>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No poloidal rotation at any location in summary. Profile-level only: charge_exchange/channel(0)/ion(0)/velocity_pol/data (m/s) or core_profiles. No summary scalar exists. Suggest temporary.</t>
  </si>
  <si>
    <t>Existing path interferometer/channel(0)/n_e_line_average/data confirmed in DD. The edge channel is machine-specific (not always index 0). Suggest mapped_caveat with a per-machine note specifying the actual channel index.</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</si>
  <si>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</si>
  <si>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</si>
  <si>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</si>
  <si>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Important quantity. Potential discussion for summary IDS. Event name and event time , list of events.</t>
  </si>
  <si>
    <t>core_profiles, make 1 point and specify normalized coordinate</t>
  </si>
  <si>
    <t>Important quantity. Potentially derived, check with TC26 if CONFIG and sign of BT have a certain relationship.</t>
  </si>
  <si>
    <t>core_profiles/profiles_1d(0)/grid</t>
  </si>
  <si>
    <t>("rho_tor(0)", "rho_tor_norm(0)")</t>
  </si>
  <si>
    <t>summary/time(0)&amp;equilibrium/time(0)&amp;divertors/time(0)&amp;core_sources/time(0)&amp;temporary/time(0)&amp;barometry/time(0)&amp;core_profiles/profiles_1d(0)/time</t>
  </si>
  <si>
    <t>core_profiles/profiles_1d(0)/electrons/temperature(0)</t>
  </si>
  <si>
    <t>core_profiles/profiles_1d(0)/electrons/density(0)</t>
  </si>
  <si>
    <t>core_profiles/profiles_1d(0)/t_i_average(0)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</si>
</sst>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2">
    <border>
      <left/>
      <right/>
      <top/>
      <bottom/>
      <diagonal/>
    </border>
    <border>
      <left/>
      <right/>
      <top/>
      <bottom style="thin">
        <color indexed="64"/>
      </bottom>
      <diagonal/>
    </border>
  </borders>
  <cellStyleXfs count="4">
    <xf numFmtId="0" fontId="0" fillId="0" borderId="0"/>
    <xf numFmtId="0" fontId="1" fillId="2" borderId="0"/>
    <xf numFmtId="0" fontId="2" fillId="3" borderId="0"/>
    <xf numFmtId="0" fontId="3" fillId="4" borderId="0"/>
  </cellStyleXfs>
  <cellXfs count="14">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xf numFmtId="0" fontId="3" fillId="4" borderId="0" xfId="3"/>
    <xf numFmtId="0" fontId="0" fillId="0" borderId="1" xfId="0" applyBorder="1" applyAlignment="1">
      <alignment wrapText="1"/>
    </xf>
    <xf numFmtId="0" fontId="4" fillId="0" borderId="1" xfId="0" applyFont="1" applyBorder="1" applyAlignment="1">
      <alignment vertical="center" wrapText="1"/>
    </xf>
    <xf numFmtId="0" fontId="0" fillId="0" borderId="1" xfId="0" applyBorder="1"/>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150" zoomScale="115" zoomScaleNormal="115" workbookViewId="0">
      <selection activeCell="F155" sqref="F155"/>
    </sheetView>
  </sheetViews>
  <sheetFormatPr defaultColWidth="8.5703125" defaultRowHeight="15" x14ac:dyDescent="0.25"/>
  <cols>
    <col min="1" max="1" width="11.7109375" bestFit="1" customWidth="1"/>
    <col min="2" max="2" width="8.140625" hidden="1" customWidth="1"/>
    <col min="3" max="3" width="10" hidden="1" customWidth="1"/>
    <col min="4" max="4" width="9.42578125" bestFit="1" customWidth="1"/>
    <col min="5" max="5" width="11" hidden="1" customWidth="1"/>
    <col min="6" max="6" width="31.85546875" customWidth="1"/>
    <col min="7" max="7" width="46.28515625" customWidth="1"/>
    <col min="8" max="8" width="39.140625" hidden="1" customWidth="1"/>
    <col min="9" max="9" width="8.5703125" hidden="1" customWidth="1"/>
    <col min="11" max="11" width="42.140625" customWidth="1"/>
    <col min="12" max="12" width="12.28515625" customWidth="1"/>
    <col min="13" max="13" width="25.85546875" customWidth="1"/>
    <col min="14" max="15" width="18.5703125" customWidth="1"/>
    <col min="16" max="16" width="14.85546875" customWidth="1"/>
  </cols>
  <sheetData>
    <row r="1" spans="1:17" s="13" customFormat="1"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49634</v>
      </c>
      <c r="P1" s="11" t="s">
        <v>14</v>
      </c>
      <c r="Q1" s="12"/>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(COUNTIF(J:J,"mapped")+COUNTIF(J:J,"derived")+COUNTIF(J:J,"mapped_caveat")+COUNTIF(J:J,"discard"))</f>
        <v>153</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49682</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49681</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75" x14ac:dyDescent="0.25">
      <c r="A6" s="1" t="s">
        <v>21</v>
      </c>
      <c r="B6" s="1"/>
      <c r="C6" s="1" t="str">
        <f>IFERROR(IF(INDEX(DD[units],MATCH($F6,DD[identifier],0))=0,"",INDEX(DD[units],MATCH($F6,DD[identifier],0))),"")</f>
        <v/>
      </c>
      <c r="D6" s="1"/>
      <c r="E6" s="1" t="str">
        <f>IFERROR(INDEX(DD[data_type],MATCH(IF($N6=TRUE,$F6&amp;"/value",$F6),DD[identifier],0)),"")</f>
        <v/>
      </c>
      <c r="F6" s="1" t="s">
        <v>49729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49639</v>
      </c>
      <c r="G7" s="1" t="s">
        <v>49214</v>
      </c>
      <c r="H7" s="2" t="str">
        <f>IFERROR(INDEX(DD[description],MATCH($F7,DD[identifier],0)),"")</f>
        <v/>
      </c>
      <c r="I7" s="1" t="str">
        <f>IFERROR(INDEX(DD[kind],MATCH(IF(N7,$F7&amp;"/value",$F7),DD[identifier],0)),"")</f>
        <v/>
      </c>
      <c r="J7" t="s">
        <v>17</v>
      </c>
      <c r="K7" s="4" t="s">
        <v>49672</v>
      </c>
      <c r="L7" t="s">
        <v>49205</v>
      </c>
      <c r="M7" s="1" t="s">
        <v>49641</v>
      </c>
      <c r="N7" s="1" t="b">
        <v>1</v>
      </c>
      <c r="O7" s="1" t="s">
        <v>49640</v>
      </c>
      <c r="P7" s="1" t="s">
        <v>49642</v>
      </c>
    </row>
    <row r="8" spans="1:17" ht="45" x14ac:dyDescent="0.25">
      <c r="A8" s="1" t="s">
        <v>74</v>
      </c>
      <c r="B8" s="1"/>
      <c r="C8" s="1" t="str">
        <f>IFERROR(IF(INDEX(DD[units],MATCH($F8,DD[identifier],0))=0,"",INDEX(DD[units],MATCH($F8,DD[identifier],0))),"")</f>
        <v/>
      </c>
      <c r="D8" s="1" t="s">
        <v>49643</v>
      </c>
      <c r="E8" s="1" t="str">
        <f>IFERROR(INDEX(DD[data_type],MATCH(IF($N8=TRUE,$F8&amp;"/value",$F8),DD[identifier],0)),"")</f>
        <v/>
      </c>
      <c r="F8" s="4"/>
      <c r="G8" s="1" t="s">
        <v>49215</v>
      </c>
      <c r="H8" s="2" t="str">
        <f>IFERROR(INDEX(DD[description],MATCH($F8,DD[identifier],0)),"")</f>
        <v/>
      </c>
      <c r="I8" s="1" t="str">
        <f>IFERROR(INDEX(DD[kind],MATCH(IF(N8,$F8&amp;"/value",$F8),DD[identifier],0)),"")</f>
        <v/>
      </c>
      <c r="J8" s="1" t="s">
        <v>49685</v>
      </c>
      <c r="K8" s="4"/>
      <c r="L8" s="1" t="s">
        <v>18</v>
      </c>
      <c r="M8" s="1"/>
      <c r="N8" s="1"/>
      <c r="O8" s="1"/>
      <c r="P8" s="1"/>
    </row>
    <row r="9" spans="1:17" ht="45" x14ac:dyDescent="0.25">
      <c r="A9" s="1" t="s">
        <v>49216</v>
      </c>
      <c r="B9" s="1"/>
      <c r="C9" s="1" t="str">
        <f>IFERROR(IF(INDEX(DD[units],MATCH($F9,DD[identifier],0))=0,"",INDEX(DD[units],MATCH($F9,DD[identifier],0))),"")</f>
        <v/>
      </c>
      <c r="D9" s="1" t="s">
        <v>49596</v>
      </c>
      <c r="E9" s="1" t="str">
        <f>IFERROR(INDEX(DD[data_type],MATCH(IF($N9=TRUE,$F9&amp;"/value",$F9),DD[identifier],0)),"")</f>
        <v/>
      </c>
      <c r="F9" s="4"/>
      <c r="G9" s="1" t="s">
        <v>49217</v>
      </c>
      <c r="H9" s="2" t="str">
        <f>IFERROR(INDEX(DD[description],MATCH($F9,DD[identifier],0)),"")</f>
        <v/>
      </c>
      <c r="I9" s="1" t="str">
        <f>IFERROR(INDEX(DD[kind],MATCH(IF(N9,$F9&amp;"/value",$F9),DD[identifier],0)),"")</f>
        <v/>
      </c>
      <c r="J9" s="1" t="s">
        <v>49685</v>
      </c>
      <c r="K9" s="4"/>
      <c r="L9" s="1" t="s">
        <v>18</v>
      </c>
      <c r="M9" s="1"/>
      <c r="N9" s="1"/>
      <c r="O9" s="1"/>
      <c r="P9" s="1"/>
    </row>
    <row r="10" spans="1:17" ht="45" x14ac:dyDescent="0.25">
      <c r="A10" s="1" t="s">
        <v>49218</v>
      </c>
      <c r="B10" s="1"/>
      <c r="C10" s="1" t="str">
        <f>IFERROR(IF(INDEX(DD[units],MATCH($F10,DD[identifier],0))=0,"",INDEX(DD[units],MATCH($F10,DD[identifier],0))),"")</f>
        <v/>
      </c>
      <c r="D10" s="1" t="s">
        <v>49596</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49685</v>
      </c>
      <c r="K10" s="4" t="s">
        <v>49597</v>
      </c>
      <c r="L10" s="1" t="s">
        <v>18</v>
      </c>
      <c r="M10" s="1"/>
      <c r="N10" s="1"/>
      <c r="O10" s="1"/>
      <c r="P10" s="1"/>
    </row>
    <row r="11" spans="1:17" ht="45" x14ac:dyDescent="0.25">
      <c r="A11" s="1" t="s">
        <v>79</v>
      </c>
      <c r="B11" s="1"/>
      <c r="C11" s="1" t="str">
        <f>IFERROR(IF(INDEX(DD[units],MATCH($F11,DD[identifier],0))=0,"",INDEX(DD[units],MATCH($F11,DD[identifier],0))),"")</f>
        <v/>
      </c>
      <c r="D11" s="1" t="s">
        <v>49596</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t="s">
        <v>49724</v>
      </c>
      <c r="L11" s="1" t="s">
        <v>18</v>
      </c>
      <c r="M11" s="1"/>
      <c r="N11" s="1"/>
      <c r="O11" s="1"/>
      <c r="P11" s="1"/>
    </row>
    <row r="12" spans="1:17" ht="45" x14ac:dyDescent="0.25">
      <c r="A12" s="1" t="s">
        <v>49221</v>
      </c>
      <c r="B12" s="1"/>
      <c r="C12" s="1" t="str">
        <f>IFERROR(IF(INDEX(DD[units],MATCH($F12,DD[identifier],0))=0,"",INDEX(DD[units],MATCH($F12,DD[identifier],0))),"")</f>
        <v/>
      </c>
      <c r="D12" s="1" t="s">
        <v>49596</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49685</v>
      </c>
      <c r="K12" s="4" t="s">
        <v>49598</v>
      </c>
      <c r="L12" s="1" t="s">
        <v>18</v>
      </c>
      <c r="M12" s="1"/>
      <c r="N12" s="1"/>
      <c r="O12" s="1"/>
      <c r="P12" s="1"/>
    </row>
    <row r="13" spans="1:17" ht="45" x14ac:dyDescent="0.25">
      <c r="A13" s="1" t="s">
        <v>49223</v>
      </c>
      <c r="B13" s="1"/>
      <c r="C13" s="1" t="str">
        <f>IFERROR(IF(INDEX(DD[units],MATCH($F13,DD[identifier],0))=0,"",INDEX(DD[units],MATCH($F13,DD[identifier],0))),"")</f>
        <v/>
      </c>
      <c r="D13" s="1" t="s">
        <v>49596</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49685</v>
      </c>
      <c r="K13" s="4" t="s">
        <v>49599</v>
      </c>
      <c r="L13" s="1" t="s">
        <v>18</v>
      </c>
      <c r="M13" s="1"/>
      <c r="N13" s="1"/>
      <c r="O13" s="1"/>
      <c r="P13" s="1"/>
    </row>
    <row r="14" spans="1:17" ht="45" x14ac:dyDescent="0.25">
      <c r="A14" s="1" t="s">
        <v>49225</v>
      </c>
      <c r="B14" s="1"/>
      <c r="C14" s="1" t="str">
        <f>IFERROR(IF(INDEX(DD[units],MATCH($F14,DD[identifier],0))=0,"",INDEX(DD[units],MATCH($F14,DD[identifier],0))),"")</f>
        <v/>
      </c>
      <c r="D14" s="1" t="s">
        <v>49596</v>
      </c>
      <c r="E14" s="1" t="str">
        <f>IFERROR(INDEX(DD[data_type],MATCH(IF($N14=TRUE,$F14&amp;"/value",$F14),DD[identifier],0)),"")</f>
        <v/>
      </c>
      <c r="F14" s="4"/>
      <c r="G14" s="1" t="s">
        <v>49226</v>
      </c>
      <c r="H14" s="2" t="str">
        <f>IFERROR(INDEX(DD[description],MATCH($F14,DD[identifier],0)),"")</f>
        <v/>
      </c>
      <c r="I14" s="1" t="str">
        <f>IFERROR(INDEX(DD[kind],MATCH(IF(N14,$F14&amp;"/value",$F14),DD[identifier],0)),"")</f>
        <v/>
      </c>
      <c r="J14" s="1" t="s">
        <v>49685</v>
      </c>
      <c r="K14" s="4" t="s">
        <v>49600</v>
      </c>
      <c r="L14" s="1" t="s">
        <v>18</v>
      </c>
      <c r="M14" s="1"/>
      <c r="N14" s="1"/>
      <c r="O14" s="1"/>
      <c r="P14" s="1"/>
    </row>
    <row r="15" spans="1:17" ht="45" x14ac:dyDescent="0.25">
      <c r="A15" s="1" t="s">
        <v>49227</v>
      </c>
      <c r="B15" s="1"/>
      <c r="C15" s="1" t="str">
        <f>IFERROR(IF(INDEX(DD[units],MATCH($F15,DD[identifier],0))=0,"",INDEX(DD[units],MATCH($F15,DD[identifier],0))),"")</f>
        <v/>
      </c>
      <c r="D15" s="1" t="s">
        <v>49643</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49601</v>
      </c>
      <c r="L15" s="1" t="s">
        <v>18</v>
      </c>
      <c r="M15" s="1"/>
      <c r="N15" s="1"/>
      <c r="O15" s="1"/>
      <c r="P15" s="1"/>
    </row>
    <row r="16" spans="1:17" ht="45" x14ac:dyDescent="0.25">
      <c r="A16" s="1" t="s">
        <v>49229</v>
      </c>
      <c r="B16" s="1"/>
      <c r="C16" s="1" t="str">
        <f>IFERROR(IF(INDEX(DD[units],MATCH($F16,DD[identifier],0))=0,"",INDEX(DD[units],MATCH($F16,DD[identifier],0))),"")</f>
        <v/>
      </c>
      <c r="D16" s="1" t="s">
        <v>49596</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49602</v>
      </c>
      <c r="L16" s="1" t="s">
        <v>18</v>
      </c>
      <c r="M16" s="1"/>
      <c r="N16" s="1"/>
      <c r="O16" s="1"/>
      <c r="P16" s="1"/>
    </row>
    <row r="17" spans="1:16" ht="45" x14ac:dyDescent="0.25">
      <c r="A17" s="1" t="s">
        <v>49231</v>
      </c>
      <c r="B17" s="1"/>
      <c r="C17" s="1" t="str">
        <f>IFERROR(IF(INDEX(DD[units],MATCH($F17,DD[identifier],0))=0,"",INDEX(DD[units],MATCH($F17,DD[identifier],0))),"")</f>
        <v/>
      </c>
      <c r="D17" s="1" t="s">
        <v>49643</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49603</v>
      </c>
      <c r="L17" s="1" t="s">
        <v>18</v>
      </c>
      <c r="M17" s="1"/>
      <c r="N17" s="1"/>
      <c r="O17" s="1"/>
      <c r="P17" s="1"/>
    </row>
    <row r="18" spans="1:16" ht="45" x14ac:dyDescent="0.25">
      <c r="A18" s="1" t="s">
        <v>49233</v>
      </c>
      <c r="B18" s="1"/>
      <c r="C18" s="1" t="str">
        <f>IFERROR(IF(INDEX(DD[units],MATCH($F18,DD[identifier],0))=0,"",INDEX(DD[units],MATCH($F18,DD[identifier],0))),"")</f>
        <v/>
      </c>
      <c r="D18" s="1" t="s">
        <v>49648</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49685</v>
      </c>
      <c r="K18" s="4" t="s">
        <v>49604</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17</v>
      </c>
      <c r="K19" s="9" t="s">
        <v>49674</v>
      </c>
      <c r="L19" s="1" t="s">
        <v>18</v>
      </c>
      <c r="M19" s="1"/>
      <c r="N19" s="1" t="b">
        <v>1</v>
      </c>
      <c r="O19" s="1"/>
      <c r="P19" s="1"/>
    </row>
    <row r="20" spans="1:16" ht="45" x14ac:dyDescent="0.25">
      <c r="A20" s="1" t="s">
        <v>49236</v>
      </c>
      <c r="B20" s="1"/>
      <c r="C20" s="1" t="str">
        <f>IFERROR(IF(INDEX(DD[units],MATCH($F20,DD[identifier],0))=0,"",INDEX(DD[units],MATCH($F20,DD[identifier],0))),"")</f>
        <v>1</v>
      </c>
      <c r="D20" s="1" t="s">
        <v>49648</v>
      </c>
      <c r="E20" s="1" t="str">
        <f>IFERROR(INDEX(DD[data_type],MATCH(IF($N20=TRUE,$F20&amp;"/value",$F20),DD[identifier],0)),"")</f>
        <v>FLT_1D</v>
      </c>
      <c r="F20" s="4" t="s">
        <v>44096</v>
      </c>
      <c r="G20" s="1" t="s">
        <v>49237</v>
      </c>
      <c r="H20" s="2" t="str">
        <f>IFERROR(INDEX(DD[description],MATCH($F20,DD[identifier],0)),"")</f>
        <v>Effective charge</v>
      </c>
      <c r="I20" s="1" t="str">
        <f>IFERROR(INDEX(DD[kind],MATCH(IF(N20,$F20&amp;"/value",$F20),DD[identifier],0)),"")</f>
        <v>dynamic</v>
      </c>
      <c r="J20" s="1" t="s">
        <v>66</v>
      </c>
      <c r="K20" s="4" t="s">
        <v>49688</v>
      </c>
      <c r="L20" s="1" t="s">
        <v>18</v>
      </c>
      <c r="M20" s="1"/>
      <c r="N20" s="1" t="b">
        <v>1</v>
      </c>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49609</v>
      </c>
      <c r="G25" s="1" t="s">
        <v>49247</v>
      </c>
      <c r="H25" s="2" t="str">
        <f>IFERROR(INDEX(DD[description],MATCH($F25,DD[identifier],0)),"")</f>
        <v/>
      </c>
      <c r="I25" s="1" t="str">
        <f>IFERROR(INDEX(DD[kind],MATCH(IF(N25,$F25&amp;"/value",$F25),DD[identifier],0)),"")</f>
        <v/>
      </c>
      <c r="J25" s="1" t="s">
        <v>49685</v>
      </c>
      <c r="K25" s="4" t="s">
        <v>49684</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49610</v>
      </c>
      <c r="G26" s="1" t="s">
        <v>49249</v>
      </c>
      <c r="H26" s="2" t="str">
        <f>IFERROR(INDEX(DD[description],MATCH($F26,DD[identifier],0)),"")</f>
        <v/>
      </c>
      <c r="I26" s="1" t="str">
        <f>IFERROR(INDEX(DD[kind],MATCH(IF(N26,$F26&amp;"/value",$F26),DD[identifier],0)),"")</f>
        <v/>
      </c>
      <c r="J26" s="1" t="s">
        <v>49685</v>
      </c>
      <c r="K26" s="4" t="s">
        <v>49673</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49560</v>
      </c>
      <c r="K27" s="4" t="s">
        <v>49675</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49727</v>
      </c>
      <c r="G31" s="1" t="s">
        <v>49257</v>
      </c>
      <c r="H31" s="2" t="str">
        <f>IFERROR(INDEX(DD[description],MATCH($F31,DD[identifier],0)),"")</f>
        <v/>
      </c>
      <c r="I31" s="1"/>
      <c r="J31" s="1" t="s">
        <v>66</v>
      </c>
      <c r="K31" s="4" t="s">
        <v>49686</v>
      </c>
      <c r="L31" s="1" t="s">
        <v>18</v>
      </c>
      <c r="M31" s="1"/>
      <c r="N31" s="1" t="b">
        <v>1</v>
      </c>
      <c r="O31" s="1" t="s">
        <v>49728</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49667</v>
      </c>
      <c r="L33" s="1" t="s">
        <v>18</v>
      </c>
      <c r="M33" s="1"/>
      <c r="N33" s="1" t="b">
        <v>1</v>
      </c>
      <c r="O33" s="1" t="s">
        <v>49635</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49668</v>
      </c>
      <c r="L34" s="1" t="s">
        <v>18</v>
      </c>
      <c r="M34" s="1"/>
      <c r="N34" s="1" t="b">
        <v>1</v>
      </c>
      <c r="O34" s="1" t="s">
        <v>49635</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49668</v>
      </c>
      <c r="L35" s="1" t="s">
        <v>18</v>
      </c>
      <c r="M35" s="1"/>
      <c r="N35" s="1" t="b">
        <v>1</v>
      </c>
      <c r="O35" s="1" t="s">
        <v>49635</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49668</v>
      </c>
      <c r="L36" s="1" t="s">
        <v>18</v>
      </c>
      <c r="M36" s="1"/>
      <c r="N36" s="1" t="b">
        <v>1</v>
      </c>
      <c r="O36" s="1" t="s">
        <v>49635</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49636</v>
      </c>
      <c r="G38" s="1" t="s">
        <v>49269</v>
      </c>
      <c r="H38" s="2" t="str">
        <f>IFERROR(INDEX(DD[description],MATCH($F38,DD[identifier],0)),"")</f>
        <v/>
      </c>
      <c r="I38" s="1"/>
      <c r="J38" s="1" t="s">
        <v>17</v>
      </c>
      <c r="K38" s="4" t="s">
        <v>49668</v>
      </c>
      <c r="L38" s="1" t="s">
        <v>18</v>
      </c>
      <c r="M38" s="1"/>
      <c r="N38" s="1" t="b">
        <v>1</v>
      </c>
      <c r="O38" s="1" t="s">
        <v>49635</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49637</v>
      </c>
      <c r="G39" s="1" t="s">
        <v>49271</v>
      </c>
      <c r="H39" s="2" t="str">
        <f>IFERROR(INDEX(DD[description],MATCH($F39,DD[identifier],0)),"")</f>
        <v/>
      </c>
      <c r="I39" s="1"/>
      <c r="J39" s="1" t="s">
        <v>17</v>
      </c>
      <c r="K39" s="4" t="s">
        <v>49668</v>
      </c>
      <c r="L39" s="1" t="s">
        <v>18</v>
      </c>
      <c r="M39" s="1"/>
      <c r="N39" s="1" t="b">
        <v>1</v>
      </c>
      <c r="O39" s="1" t="s">
        <v>49635</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49638</v>
      </c>
      <c r="G40" s="1" t="s">
        <v>49273</v>
      </c>
      <c r="H40" s="2" t="str">
        <f>IFERROR(INDEX(DD[description],MATCH($F40,DD[identifier],0)),"")</f>
        <v/>
      </c>
      <c r="I40" s="1"/>
      <c r="J40" s="1" t="s">
        <v>17</v>
      </c>
      <c r="K40" s="4" t="s">
        <v>49668</v>
      </c>
      <c r="L40" s="1" t="s">
        <v>18</v>
      </c>
      <c r="M40" s="1"/>
      <c r="N40" s="1" t="b">
        <v>1</v>
      </c>
      <c r="O40" s="1" t="s">
        <v>49635</v>
      </c>
      <c r="P40" s="1"/>
    </row>
    <row r="41" spans="1:16" ht="75" x14ac:dyDescent="0.25">
      <c r="A41" s="1" t="s">
        <v>49274</v>
      </c>
      <c r="B41" s="1"/>
      <c r="C41" s="1" t="str">
        <f>IFERROR(IF(INDEX(DD[units],MATCH($F41,DD[identifier],0))=0,"",INDEX(DD[units],MATCH($F41,DD[identifier],0))),"")</f>
        <v/>
      </c>
      <c r="D41" s="1" t="s">
        <v>49596</v>
      </c>
      <c r="E41" s="1" t="str">
        <f>IFERROR(INDEX(DD[data_type],MATCH(IF($N41=TRUE,$F41&amp;"/value",$F41),DD[identifier],0)),"")</f>
        <v/>
      </c>
      <c r="F41" s="4" t="s">
        <v>49553</v>
      </c>
      <c r="G41" s="1" t="s">
        <v>49275</v>
      </c>
      <c r="H41" s="2"/>
      <c r="I41" s="1"/>
      <c r="J41" s="1" t="s">
        <v>49685</v>
      </c>
      <c r="K41" s="4" t="s">
        <v>49669</v>
      </c>
      <c r="L41" s="1" t="s">
        <v>18</v>
      </c>
      <c r="M41" s="1"/>
      <c r="N41" s="1"/>
      <c r="O41" s="1"/>
      <c r="P41" s="1"/>
    </row>
    <row r="42" spans="1:16" ht="45" x14ac:dyDescent="0.25">
      <c r="A42" s="1" t="s">
        <v>49276</v>
      </c>
      <c r="B42" s="1"/>
      <c r="C42" s="1" t="str">
        <f>IFERROR(IF(INDEX(DD[units],MATCH($F42,DD[identifier],0))=0,"",INDEX(DD[units],MATCH($F42,DD[identifier],0))),"")</f>
        <v/>
      </c>
      <c r="D42" s="1" t="s">
        <v>49596</v>
      </c>
      <c r="E42" s="1" t="str">
        <f>IFERROR(INDEX(DD[data_type],MATCH(IF($N42=TRUE,$F42&amp;"/value",$F42),DD[identifier],0)),"")</f>
        <v/>
      </c>
      <c r="F42" s="4" t="s">
        <v>49553</v>
      </c>
      <c r="G42" s="1" t="s">
        <v>49277</v>
      </c>
      <c r="H42" s="2" t="str">
        <f>IFERROR(INDEX(DD[description],MATCH($F42,DD[identifier],0)),"")</f>
        <v/>
      </c>
      <c r="I42" s="1"/>
      <c r="J42" s="1" t="s">
        <v>49685</v>
      </c>
      <c r="K42" s="4" t="s">
        <v>49689</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66</v>
      </c>
      <c r="K43" s="4" t="s">
        <v>49690</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49596</v>
      </c>
      <c r="E45" s="1" t="str">
        <f>IFERROR(INDEX(DD[data_type],MATCH(IF($N45=TRUE,$F45&amp;"/value",$F45),DD[identifier],0)),"")</f>
        <v/>
      </c>
      <c r="F45" s="4" t="s">
        <v>49553</v>
      </c>
      <c r="G45" s="1" t="s">
        <v>49281</v>
      </c>
      <c r="H45" s="2" t="str">
        <f>IFERROR(INDEX(DD[description],MATCH($F45,DD[identifier],0)),"")</f>
        <v/>
      </c>
      <c r="I45" s="1"/>
      <c r="J45" s="1" t="s">
        <v>49685</v>
      </c>
      <c r="K45" s="4" t="s">
        <v>49611</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49670</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49676</v>
      </c>
      <c r="L49" s="1" t="s">
        <v>49205</v>
      </c>
      <c r="M49" s="1" t="s">
        <v>49678</v>
      </c>
      <c r="N49" s="1" t="b">
        <v>1</v>
      </c>
      <c r="O49" s="1"/>
      <c r="P49" s="1" t="s">
        <v>49677</v>
      </c>
    </row>
    <row r="50" spans="1:16" ht="45" x14ac:dyDescent="0.25">
      <c r="A50" s="1" t="s">
        <v>36</v>
      </c>
      <c r="B50" s="1"/>
      <c r="C50" s="1" t="str">
        <f>IFERROR(IF(INDEX(DD[units],MATCH($F50,DD[identifier],0))=0,"",INDEX(DD[units],MATCH($F50,DD[identifier],0))),"")</f>
        <v/>
      </c>
      <c r="D50" s="1" t="s">
        <v>49648</v>
      </c>
      <c r="E50" s="1" t="str">
        <f>IFERROR(INDEX(DD[data_type],MATCH(IF($N50=TRUE,$F50&amp;"/value",$F50),DD[identifier],0)),"")</f>
        <v/>
      </c>
      <c r="F50" s="4" t="s">
        <v>49553</v>
      </c>
      <c r="G50" s="1" t="s">
        <v>49288</v>
      </c>
      <c r="H50" s="2" t="str">
        <f>IFERROR(INDEX(DD[description],MATCH($F50,DD[identifier],0)),"")</f>
        <v/>
      </c>
      <c r="I50" s="1"/>
      <c r="J50" s="1" t="s">
        <v>80</v>
      </c>
      <c r="K50" s="4" t="s">
        <v>49726</v>
      </c>
      <c r="L50" s="1" t="s">
        <v>18</v>
      </c>
      <c r="M50" s="1"/>
      <c r="N50" s="1"/>
      <c r="O50" s="1"/>
      <c r="P50" s="1"/>
    </row>
    <row r="51" spans="1:16" ht="45" x14ac:dyDescent="0.25">
      <c r="A51" s="1" t="s">
        <v>49289</v>
      </c>
      <c r="B51" s="1"/>
      <c r="C51" s="1" t="str">
        <f>IFERROR(IF(INDEX(DD[units],MATCH($F51,DD[identifier],0))=0,"",INDEX(DD[units],MATCH($F51,DD[identifier],0))),"")</f>
        <v/>
      </c>
      <c r="D51" s="1" t="s">
        <v>49643</v>
      </c>
      <c r="E51" s="1" t="str">
        <f>IFERROR(INDEX(DD[data_type],MATCH(IF($N51=TRUE,$F51&amp;"/value",$F51),DD[identifier],0)),"")</f>
        <v/>
      </c>
      <c r="F51" s="4" t="s">
        <v>49553</v>
      </c>
      <c r="G51" s="1" t="s">
        <v>49290</v>
      </c>
      <c r="H51" s="2" t="str">
        <f>IFERROR(INDEX(DD[description],MATCH($F51,DD[identifier],0)),"")</f>
        <v/>
      </c>
      <c r="I51" s="1"/>
      <c r="J51" s="1" t="s">
        <v>49685</v>
      </c>
      <c r="K51" s="4" t="s">
        <v>49671</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49658</v>
      </c>
      <c r="N52" s="1" t="b">
        <v>1</v>
      </c>
      <c r="O52" s="1" t="s">
        <v>49649</v>
      </c>
      <c r="P52" s="1" t="s">
        <v>49647</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49645</v>
      </c>
      <c r="N54" s="1" t="b">
        <v>1</v>
      </c>
      <c r="O54" s="1" t="s">
        <v>49649</v>
      </c>
      <c r="P54" s="1" t="s">
        <v>49646</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49679</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49596</v>
      </c>
      <c r="E57" s="1" t="str">
        <f>IFERROR(INDEX(DD[data_type],MATCH(IF($N57=TRUE,$F57&amp;"/value",$F57),DD[identifier],0)),"")</f>
        <v/>
      </c>
      <c r="F57" s="4"/>
      <c r="G57" s="1" t="s">
        <v>49297</v>
      </c>
      <c r="H57" s="2" t="str">
        <f>IFERROR(INDEX(DD[description],MATCH($F57,DD[identifier],0)),"")</f>
        <v/>
      </c>
      <c r="I57" s="1"/>
      <c r="J57" s="1" t="s">
        <v>49685</v>
      </c>
      <c r="K57" s="4" t="s">
        <v>49691</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49680</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49596</v>
      </c>
      <c r="E61" s="1" t="str">
        <f>IFERROR(INDEX(DD[data_type],MATCH(IF($N61=TRUE,$F61&amp;"/value",$F61),DD[identifier],0)),"")</f>
        <v/>
      </c>
      <c r="F61" s="4"/>
      <c r="G61" s="1" t="s">
        <v>49301</v>
      </c>
      <c r="H61" s="2" t="str">
        <f>IFERROR(INDEX(DD[description],MATCH($F61,DD[identifier],0)),"")</f>
        <v/>
      </c>
      <c r="I61" s="1"/>
      <c r="J61" s="1" t="s">
        <v>80</v>
      </c>
      <c r="K61" s="4" t="s">
        <v>49612</v>
      </c>
      <c r="L61" s="1" t="s">
        <v>18</v>
      </c>
      <c r="M61" s="1"/>
      <c r="N61" s="1"/>
      <c r="O61" s="1"/>
      <c r="P61" s="1"/>
    </row>
    <row r="62" spans="1:16" ht="45" x14ac:dyDescent="0.25">
      <c r="A62" s="1" t="s">
        <v>49302</v>
      </c>
      <c r="B62" s="1"/>
      <c r="C62" s="1" t="str">
        <f>IFERROR(IF(INDEX(DD[units],MATCH($F62,DD[identifier],0))=0,"",INDEX(DD[units],MATCH($F62,DD[identifier],0))),"")</f>
        <v/>
      </c>
      <c r="D62" s="1" t="s">
        <v>49596</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49613</v>
      </c>
      <c r="L65" s="1" t="s">
        <v>18</v>
      </c>
      <c r="M65" s="1"/>
      <c r="N65" s="1" t="b">
        <v>1</v>
      </c>
      <c r="O65" s="1"/>
      <c r="P65" s="1"/>
    </row>
    <row r="66" spans="1:16" ht="45" x14ac:dyDescent="0.25">
      <c r="A66" s="1" t="s">
        <v>49310</v>
      </c>
      <c r="B66" s="1"/>
      <c r="C66" s="1" t="str">
        <f>IFERROR(IF(INDEX(DD[units],MATCH($F66,DD[identifier],0))=0,"",INDEX(DD[units],MATCH($F66,DD[identifier],0))),"")</f>
        <v/>
      </c>
      <c r="D66" s="1" t="s">
        <v>49596</v>
      </c>
      <c r="E66" s="1" t="str">
        <f>IFERROR(INDEX(DD[data_type],MATCH(IF($N66=TRUE,$F66&amp;"/value",$F66),DD[identifier],0)),"")</f>
        <v/>
      </c>
      <c r="F66" s="4"/>
      <c r="G66" s="1" t="s">
        <v>49311</v>
      </c>
      <c r="H66" s="2" t="str">
        <f>IFERROR(INDEX(DD[description],MATCH($F66,DD[identifier],0)),"")</f>
        <v/>
      </c>
      <c r="I66" s="1"/>
      <c r="J66" s="1" t="s">
        <v>49685</v>
      </c>
      <c r="K66" s="4" t="s">
        <v>49692</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30" x14ac:dyDescent="0.25">
      <c r="A71" s="1" t="s">
        <v>49319</v>
      </c>
      <c r="B71" s="1"/>
      <c r="C71" s="1" t="str">
        <f>IFERROR(IF(INDEX(DD[units],MATCH($F71,DD[identifier],0))=0,"",INDEX(DD[units],MATCH($F71,DD[identifier],0))),"")</f>
        <v/>
      </c>
      <c r="D71" s="1"/>
      <c r="E71" s="1" t="str">
        <f>IFERROR(INDEX(DD[data_type],MATCH(IF($N71=TRUE,$F71&amp;"/value",$F71),DD[identifier],0)),"")</f>
        <v/>
      </c>
      <c r="F71" s="4" t="s">
        <v>49731</v>
      </c>
      <c r="G71" s="1" t="s">
        <v>49320</v>
      </c>
      <c r="H71" s="2" t="str">
        <f>IFERROR(INDEX(DD[description],MATCH($F71,DD[identifier],0)),"")</f>
        <v/>
      </c>
      <c r="I71" s="1"/>
      <c r="J71" s="1" t="s">
        <v>66</v>
      </c>
      <c r="K71" s="4" t="s">
        <v>49687</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135" x14ac:dyDescent="0.25">
      <c r="A76" s="1" t="s">
        <v>49327</v>
      </c>
      <c r="B76" s="1"/>
      <c r="C76" s="1" t="str">
        <f>IFERROR(IF(INDEX(DD[units],MATCH($F76,DD[identifier],0))=0,"",INDEX(DD[units],MATCH($F76,DD[identifier],0))),"")</f>
        <v/>
      </c>
      <c r="D76" s="1"/>
      <c r="E76" s="1" t="str">
        <f>IFERROR(INDEX(DD[data_type],MATCH(IF($N76=TRUE,$F76&amp;"/value",$F76),DD[identifier],0)),"")</f>
        <v/>
      </c>
      <c r="F76" s="4" t="s">
        <v>49629</v>
      </c>
      <c r="G76" s="1" t="s">
        <v>49328</v>
      </c>
      <c r="H76" s="2" t="str">
        <f>IFERROR(INDEX(DD[description],MATCH($F76,DD[identifier],0)),"")</f>
        <v/>
      </c>
      <c r="I76" s="1"/>
      <c r="J76" s="1"/>
      <c r="K76" s="4" t="s">
        <v>49694</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49655</v>
      </c>
      <c r="G77" s="1" t="s">
        <v>49330</v>
      </c>
      <c r="H77" s="2" t="str">
        <f>IFERROR(INDEX(DD[description],MATCH($F77,DD[identifier],0)),"")</f>
        <v/>
      </c>
      <c r="I77" s="1"/>
      <c r="J77" s="1" t="s">
        <v>17</v>
      </c>
      <c r="K77" s="4"/>
      <c r="L77" s="1" t="s">
        <v>18</v>
      </c>
      <c r="M77" s="1"/>
      <c r="N77" s="1" t="b">
        <v>1</v>
      </c>
      <c r="O77" s="1"/>
      <c r="P77" s="1"/>
    </row>
    <row r="78" spans="1:16" ht="135"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t="s">
        <v>49695</v>
      </c>
      <c r="L78" s="1"/>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49656</v>
      </c>
      <c r="G79" s="1" t="s">
        <v>49334</v>
      </c>
      <c r="H79" s="2" t="str">
        <f>IFERROR(INDEX(DD[description],MATCH($F79,DD[identifier],0)),"")</f>
        <v/>
      </c>
      <c r="I79" s="1"/>
      <c r="J79" s="1" t="s">
        <v>17</v>
      </c>
      <c r="K79" s="4"/>
      <c r="L79" s="1" t="s">
        <v>18</v>
      </c>
      <c r="M79" s="1"/>
      <c r="N79" s="1" t="b">
        <v>1</v>
      </c>
      <c r="O79" s="1"/>
      <c r="P79" s="1"/>
    </row>
    <row r="80" spans="1:16" ht="6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t="s">
        <v>49685</v>
      </c>
      <c r="K80" s="4" t="s">
        <v>49696</v>
      </c>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49614</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t="s">
        <v>49685</v>
      </c>
      <c r="K82" s="4" t="s">
        <v>49693</v>
      </c>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165"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t="s">
        <v>49697</v>
      </c>
      <c r="L84" s="1"/>
      <c r="M84" s="1"/>
      <c r="N84" s="1"/>
      <c r="O84" s="1"/>
      <c r="P84" s="1"/>
    </row>
    <row r="85" spans="1:16" ht="16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t="s">
        <v>49698</v>
      </c>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49630</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49664</v>
      </c>
      <c r="G87" s="1" t="s">
        <v>49349</v>
      </c>
      <c r="H87" s="2" t="str">
        <f>IFERROR(INDEX(DD[description],MATCH($F87,DD[identifier],0)),"")</f>
        <v/>
      </c>
      <c r="I87" s="1"/>
      <c r="J87" t="s">
        <v>17</v>
      </c>
      <c r="K87" s="4"/>
      <c r="L87" t="s">
        <v>49205</v>
      </c>
      <c r="M87" s="1" t="s">
        <v>49659</v>
      </c>
      <c r="N87" s="1" t="b">
        <v>1</v>
      </c>
      <c r="O87" s="1"/>
      <c r="P87" s="1"/>
    </row>
    <row r="88" spans="1:16" ht="150"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49699</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49654</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49631</v>
      </c>
      <c r="G90" s="1" t="s">
        <v>49355</v>
      </c>
      <c r="H90" s="2" t="str">
        <f>IFERROR(INDEX(DD[description],MATCH($F90,DD[identifier],0)),"")</f>
        <v/>
      </c>
      <c r="I90" s="1"/>
      <c r="J90" s="1" t="s">
        <v>17</v>
      </c>
      <c r="K90" s="4"/>
      <c r="L90" s="1" t="s">
        <v>18</v>
      </c>
      <c r="M90" s="1"/>
      <c r="N90" s="1" t="b">
        <v>1</v>
      </c>
      <c r="O90" s="1"/>
      <c r="P90" s="1"/>
    </row>
    <row r="91" spans="1:16" ht="150"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49700</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49615</v>
      </c>
      <c r="G92" s="1" t="s">
        <v>49359</v>
      </c>
      <c r="H92" s="2" t="str">
        <f>IFERROR(INDEX(DD[description],MATCH($F92,DD[identifier],0)),"")</f>
        <v/>
      </c>
      <c r="I92" s="1"/>
      <c r="J92" s="1" t="s">
        <v>66</v>
      </c>
      <c r="K92" s="4" t="s">
        <v>49660</v>
      </c>
      <c r="L92" s="1" t="s">
        <v>49205</v>
      </c>
      <c r="M92" s="1" t="s">
        <v>49663</v>
      </c>
      <c r="N92" s="1" t="b">
        <v>1</v>
      </c>
      <c r="O92" s="1"/>
      <c r="P92" s="1"/>
    </row>
    <row r="93" spans="1:16" ht="150"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49701</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49657</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49632</v>
      </c>
      <c r="G95" s="1" t="s">
        <v>49365</v>
      </c>
      <c r="H95" s="2" t="str">
        <f>IFERROR(INDEX(DD[description],MATCH($F95,DD[identifier],0)),"")</f>
        <v/>
      </c>
      <c r="I95" s="1"/>
      <c r="J95" s="1" t="s">
        <v>17</v>
      </c>
      <c r="K95" s="4"/>
      <c r="L95" s="1" t="s">
        <v>18</v>
      </c>
      <c r="M95" s="1"/>
      <c r="N95" s="1" t="b">
        <v>1</v>
      </c>
      <c r="O95" s="1"/>
      <c r="P95" s="1"/>
    </row>
    <row r="96" spans="1:16" ht="45"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49702</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49616</v>
      </c>
      <c r="G97" s="1" t="s">
        <v>49369</v>
      </c>
      <c r="H97" s="2" t="str">
        <f>IFERROR(INDEX(DD[description],MATCH($F97,DD[identifier],0)),"")</f>
        <v/>
      </c>
      <c r="I97" s="1"/>
      <c r="J97" s="1" t="s">
        <v>66</v>
      </c>
      <c r="K97" s="4" t="s">
        <v>49617</v>
      </c>
      <c r="L97" s="1" t="s">
        <v>49205</v>
      </c>
      <c r="M97" s="1" t="s">
        <v>49663</v>
      </c>
      <c r="N97" s="1" t="b">
        <v>1</v>
      </c>
      <c r="O97" s="1"/>
      <c r="P97" s="1"/>
    </row>
    <row r="98" spans="1:16" ht="90"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49703</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49633</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49651</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49653</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49650</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49618</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49652</v>
      </c>
      <c r="G105" s="4" t="s">
        <v>49384</v>
      </c>
      <c r="H105" s="2" t="str">
        <f>IFERROR(INDEX(DD[description],MATCH($F105,DD[identifier],0)),"")</f>
        <v/>
      </c>
      <c r="I105" s="1"/>
      <c r="J105" s="1" t="s">
        <v>17</v>
      </c>
      <c r="K105" s="4" t="s">
        <v>49594</v>
      </c>
      <c r="L105" s="1" t="s">
        <v>18</v>
      </c>
      <c r="M105" s="1"/>
      <c r="N105" s="1" t="b">
        <v>1</v>
      </c>
      <c r="O105" s="1"/>
      <c r="P105" s="1"/>
    </row>
    <row r="106" spans="1:16" ht="15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49704</v>
      </c>
      <c r="L106" s="1"/>
      <c r="M106" s="1"/>
      <c r="N106" s="1"/>
      <c r="O106" s="1"/>
      <c r="P106" s="1"/>
    </row>
    <row r="107" spans="1:16" ht="105"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t="s">
        <v>49705</v>
      </c>
      <c r="L107" s="1"/>
      <c r="M107" s="1"/>
      <c r="N107" s="1"/>
      <c r="O107" s="1"/>
      <c r="P107" s="1"/>
    </row>
    <row r="108" spans="1:16" ht="210" x14ac:dyDescent="0.25">
      <c r="A108" s="1" t="s">
        <v>49389</v>
      </c>
      <c r="B108" s="1"/>
      <c r="C108" s="1" t="str">
        <f>IFERROR(IF(INDEX(DD[units],MATCH($F108,DD[identifier],0))=0,"",INDEX(DD[units],MATCH($F108,DD[identifier],0))),"")</f>
        <v>W</v>
      </c>
      <c r="D108" s="1"/>
      <c r="E108" s="1" t="str">
        <f>IFERROR(INDEX(DD[data_type],MATCH(IF($N108=TRUE,$F108&amp;"/value",$F108),DD[identifier],0)),"")</f>
        <v>FLT_1D</v>
      </c>
      <c r="F108" s="4" t="s">
        <v>41559</v>
      </c>
      <c r="G108" s="4" t="s">
        <v>49390</v>
      </c>
      <c r="H108" s="2" t="str">
        <f>IFERROR(INDEX(DD[description],MATCH($F108,DD[identifier],0)),"")</f>
        <v>Time derivative of the diamagnetic plasma energy content</v>
      </c>
      <c r="I108" s="1"/>
      <c r="J108" s="1" t="s">
        <v>17</v>
      </c>
      <c r="K108" s="4" t="s">
        <v>49723</v>
      </c>
      <c r="L108" s="1" t="s">
        <v>18</v>
      </c>
      <c r="M108" s="1"/>
      <c r="N108" s="1" t="b">
        <v>1</v>
      </c>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120"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49706</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49619</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
      </c>
      <c r="D114" s="1"/>
      <c r="E114" s="1" t="str">
        <f>IFERROR(INDEX(DD[data_type],MATCH(IF($N114=TRUE,$F114&amp;"/value",$F114),DD[identifier],0)),"")</f>
        <v/>
      </c>
      <c r="F114" s="4" t="s">
        <v>49730</v>
      </c>
      <c r="G114" s="4" t="s">
        <v>49439</v>
      </c>
      <c r="H114" s="2" t="str">
        <f>IFERROR(INDEX(DD[description],MATCH($F114,DD[identifier],0)),"")</f>
        <v/>
      </c>
      <c r="I114" s="1"/>
      <c r="J114" s="1" t="s">
        <v>66</v>
      </c>
      <c r="K114" s="10" t="s">
        <v>49725</v>
      </c>
      <c r="L114" s="1" t="s">
        <v>18</v>
      </c>
      <c r="M114" s="1"/>
      <c r="N114" s="1"/>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
      </c>
      <c r="D117" s="1"/>
      <c r="E117" s="1" t="str">
        <f>IFERROR(INDEX(DD[data_type],MATCH(IF($N117=TRUE,$F117&amp;"/value",$F117),DD[identifier],0)),"")</f>
        <v/>
      </c>
      <c r="F117" s="4" t="s">
        <v>49732</v>
      </c>
      <c r="G117" s="4" t="s">
        <v>49442</v>
      </c>
      <c r="H117" s="2" t="str">
        <f>IFERROR(INDEX(DD[description],MATCH($F117,DD[identifier],0)),"")</f>
        <v/>
      </c>
      <c r="I117" s="1"/>
      <c r="J117" s="1" t="s">
        <v>66</v>
      </c>
      <c r="K117" s="4" t="s">
        <v>49620</v>
      </c>
      <c r="L117" s="1" t="s">
        <v>18</v>
      </c>
      <c r="M117" s="1"/>
      <c r="N117" s="1"/>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49661</v>
      </c>
      <c r="L124" s="1" t="s">
        <v>18</v>
      </c>
      <c r="M124" s="1"/>
      <c r="N124" s="1" t="b">
        <v>1</v>
      </c>
      <c r="O124" s="1"/>
      <c r="P124" s="1"/>
    </row>
    <row r="125" spans="1:16" ht="120"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49707</v>
      </c>
      <c r="L125" s="1"/>
      <c r="M125" s="1"/>
      <c r="N125" s="1"/>
      <c r="O125" s="1"/>
      <c r="P125" s="1"/>
    </row>
    <row r="126" spans="1:16" ht="90"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49708</v>
      </c>
      <c r="L126" s="1"/>
      <c r="M126" s="1"/>
      <c r="N126" s="1"/>
      <c r="O126" s="1"/>
      <c r="P126" s="1"/>
    </row>
    <row r="127" spans="1:16" ht="13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49709</v>
      </c>
      <c r="L127" s="1"/>
      <c r="M127" s="1"/>
      <c r="N127" s="1"/>
      <c r="O127" s="1"/>
      <c r="P127" s="1"/>
    </row>
    <row r="128" spans="1:16" ht="90"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49710</v>
      </c>
      <c r="L128" s="1"/>
      <c r="M128" s="1"/>
      <c r="N128" s="1"/>
      <c r="O128" s="1"/>
      <c r="P128" s="1"/>
    </row>
    <row r="129" spans="1:16" ht="7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49711</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49662</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49662</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49662</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49662</v>
      </c>
      <c r="L133" s="1"/>
      <c r="M133" s="1"/>
      <c r="N133" s="1"/>
      <c r="O133" s="1"/>
      <c r="P133" s="1"/>
    </row>
    <row r="134" spans="1:16" ht="9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49712</v>
      </c>
      <c r="L134" s="1"/>
      <c r="M134" s="1"/>
      <c r="N134" s="1"/>
      <c r="O134" s="1"/>
      <c r="P134" s="1"/>
    </row>
    <row r="135" spans="1:16" ht="15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49713</v>
      </c>
      <c r="L135" s="1"/>
      <c r="M135" s="1"/>
      <c r="N135" s="1"/>
      <c r="O135" s="1"/>
      <c r="P135" s="1"/>
    </row>
    <row r="136" spans="1:16" ht="75"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49714</v>
      </c>
      <c r="L136" s="1"/>
      <c r="M136" s="1"/>
      <c r="N136" s="1"/>
      <c r="O136" s="1"/>
      <c r="P136" s="1"/>
    </row>
    <row r="137" spans="1:16" ht="105"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49715</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49665</v>
      </c>
      <c r="G138" s="4" t="s">
        <v>49463</v>
      </c>
      <c r="H138" s="2" t="str">
        <f>IFERROR(INDEX(DD[description],MATCH($F138,DD[identifier],0)),"")</f>
        <v/>
      </c>
      <c r="I138" s="1"/>
      <c r="J138" s="1" t="s">
        <v>17</v>
      </c>
      <c r="K138" s="4" t="s">
        <v>49621</v>
      </c>
      <c r="L138" s="1" t="s">
        <v>18</v>
      </c>
      <c r="M138" s="1"/>
      <c r="N138" s="1" t="b">
        <v>1</v>
      </c>
      <c r="O138" s="8" t="s">
        <v>49683</v>
      </c>
      <c r="P138" s="1"/>
    </row>
    <row r="139" spans="1:16" ht="28.5" x14ac:dyDescent="0.25">
      <c r="A139" s="1" t="s">
        <v>49423</v>
      </c>
      <c r="B139" s="1"/>
      <c r="C139" s="1" t="str">
        <f>IFERROR(IF(INDEX(DD[units],MATCH($F139,DD[identifier],0))=0,"",INDEX(DD[units],MATCH($F139,DD[identifier],0))),"")</f>
        <v/>
      </c>
      <c r="D139" s="1"/>
      <c r="E139" s="1" t="str">
        <f>IFERROR(INDEX(DD[data_type],MATCH(IF($N139=TRUE,$F139&amp;"/value",$F139),DD[identifier],0)),"")</f>
        <v/>
      </c>
      <c r="F139" s="4" t="s">
        <v>49666</v>
      </c>
      <c r="G139" s="4" t="s">
        <v>49464</v>
      </c>
      <c r="H139" s="2" t="str">
        <f>IFERROR(INDEX(DD[description],MATCH($F139,DD[identifier],0)),"")</f>
        <v/>
      </c>
      <c r="I139" s="1"/>
      <c r="J139" s="1" t="s">
        <v>17</v>
      </c>
      <c r="K139" s="4" t="s">
        <v>49622</v>
      </c>
      <c r="L139" s="1" t="s">
        <v>18</v>
      </c>
      <c r="M139" s="1"/>
      <c r="N139" s="1" t="b">
        <v>1</v>
      </c>
      <c r="O139" s="8" t="s">
        <v>49683</v>
      </c>
      <c r="P139" s="1"/>
    </row>
    <row r="140" spans="1:16" ht="75"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49716</v>
      </c>
      <c r="L140" s="1"/>
      <c r="M140" s="1"/>
      <c r="N140" s="1"/>
      <c r="O140" s="1"/>
      <c r="P140" s="1"/>
    </row>
    <row r="141" spans="1:16" ht="120"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49717</v>
      </c>
      <c r="L141" s="1"/>
      <c r="M141" s="1"/>
      <c r="N141" s="1"/>
      <c r="O141" s="1"/>
      <c r="P141" s="1"/>
    </row>
    <row r="142" spans="1:16" ht="12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49718</v>
      </c>
      <c r="L142" s="1"/>
      <c r="M142" s="1"/>
      <c r="N142" s="1"/>
      <c r="O142" s="1"/>
      <c r="P142" s="1"/>
    </row>
    <row r="143" spans="1:16" ht="7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49719</v>
      </c>
      <c r="L143" s="1"/>
      <c r="M143" s="1"/>
      <c r="N143" s="1"/>
      <c r="O143" s="1"/>
      <c r="P143" s="1"/>
    </row>
    <row r="144" spans="1:16" ht="60" x14ac:dyDescent="0.25">
      <c r="A144" s="1" t="s">
        <v>49428</v>
      </c>
      <c r="B144" s="1"/>
      <c r="C144" s="1" t="str">
        <f>IFERROR(IF(INDEX(DD[units],MATCH($F144,DD[identifier],0))=0,"",INDEX(DD[units],MATCH($F144,DD[identifier],0))),"")</f>
        <v/>
      </c>
      <c r="D144" s="1" t="s">
        <v>49648</v>
      </c>
      <c r="E144" s="1" t="str">
        <f>IFERROR(INDEX(DD[data_type],MATCH(IF($N144=TRUE,$F144&amp;"/value",$F144),DD[identifier],0)),"")</f>
        <v/>
      </c>
      <c r="F144" s="4"/>
      <c r="G144" s="4" t="s">
        <v>49469</v>
      </c>
      <c r="H144" s="2"/>
      <c r="I144" s="1"/>
      <c r="J144" s="1" t="s">
        <v>49685</v>
      </c>
      <c r="K144" s="4" t="s">
        <v>49623</v>
      </c>
      <c r="L144" s="1" t="s">
        <v>18</v>
      </c>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90" x14ac:dyDescent="0.25">
      <c r="A147" s="1" t="s">
        <v>49431</v>
      </c>
      <c r="B147" s="1"/>
      <c r="C147" s="1" t="str">
        <f>IFERROR(IF(INDEX(DD[units],MATCH($F147,DD[identifier],0))=0,"",INDEX(DD[units],MATCH($F147,DD[identifier],0))),"")</f>
        <v/>
      </c>
      <c r="D147" s="1"/>
      <c r="E147" s="1" t="str">
        <f>IFERROR(INDEX(DD[data_type],MATCH(IF($N147=TRUE,$F147&amp;"/value",$F147),DD[identifier],0)),"")</f>
        <v/>
      </c>
      <c r="F147" s="4" t="s">
        <v>49624</v>
      </c>
      <c r="G147" s="4" t="s">
        <v>49472</v>
      </c>
      <c r="H147" s="2" t="str">
        <f>IFERROR(INDEX(DD[description],MATCH($F147,DD[identifier],0)),"")</f>
        <v/>
      </c>
      <c r="I147" s="1"/>
      <c r="J147" s="1"/>
      <c r="K147" s="4" t="s">
        <v>49720</v>
      </c>
      <c r="L147" s="1"/>
      <c r="M147" s="1"/>
      <c r="N147" s="1"/>
      <c r="O147" s="1"/>
      <c r="P147" s="1"/>
    </row>
    <row r="148" spans="1:16" ht="135"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49721</v>
      </c>
      <c r="L148" s="1"/>
      <c r="M148" s="1"/>
      <c r="N148" s="1"/>
      <c r="O148" s="1"/>
      <c r="P148" s="1"/>
    </row>
    <row r="149" spans="1:16" ht="12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49722</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49625</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49648</v>
      </c>
      <c r="E153" s="1" t="str">
        <f>IFERROR(INDEX(DD[data_type],MATCH(IF($N153=TRUE,$F153&amp;"/value",$F153),DD[identifier],0)),"")</f>
        <v/>
      </c>
      <c r="F153" s="4"/>
      <c r="G153" s="4" t="s">
        <v>49513</v>
      </c>
      <c r="H153" s="2" t="str">
        <f>IFERROR(INDEX(DD[description],MATCH($F153,DD[identifier],0)),"")</f>
        <v/>
      </c>
      <c r="I153" s="1"/>
      <c r="J153" s="1" t="s">
        <v>49560</v>
      </c>
      <c r="K153" s="4" t="s">
        <v>49626</v>
      </c>
      <c r="L153" s="1" t="s">
        <v>18</v>
      </c>
      <c r="M153" s="1"/>
      <c r="N153" s="1"/>
      <c r="O153" s="1"/>
      <c r="P153" s="1"/>
    </row>
    <row r="154" spans="1:16" ht="45" x14ac:dyDescent="0.25">
      <c r="A154" s="1" t="s">
        <v>49478</v>
      </c>
      <c r="B154" s="1"/>
      <c r="C154" s="1" t="str">
        <f>IFERROR(IF(INDEX(DD[units],MATCH($F154,DD[identifier],0))=0,"",INDEX(DD[units],MATCH($F154,DD[identifier],0))),"")</f>
        <v/>
      </c>
      <c r="D154" s="1" t="s">
        <v>49596</v>
      </c>
      <c r="E154" s="1" t="str">
        <f>IFERROR(INDEX(DD[data_type],MATCH(IF($N154=TRUE,$F154&amp;"/value",$F154),DD[identifier],0)),"")</f>
        <v/>
      </c>
      <c r="F154" s="4" t="s">
        <v>49731</v>
      </c>
      <c r="G154" s="4" t="s">
        <v>49514</v>
      </c>
      <c r="H154" s="2" t="str">
        <f>IFERROR(INDEX(DD[description],MATCH($F154,DD[identifier],0)),"")</f>
        <v/>
      </c>
      <c r="I154" s="1"/>
      <c r="J154" s="1" t="s">
        <v>66</v>
      </c>
      <c r="K154" s="4" t="s">
        <v>49627</v>
      </c>
      <c r="L154" s="1" t="s">
        <v>18</v>
      </c>
      <c r="M154" s="1"/>
      <c r="N154" s="1"/>
      <c r="O154" s="1"/>
      <c r="P154" s="1"/>
    </row>
    <row r="155" spans="1:16" ht="45" x14ac:dyDescent="0.25">
      <c r="A155" s="1" t="s">
        <v>49479</v>
      </c>
      <c r="B155" s="1"/>
      <c r="C155" s="1" t="str">
        <f>IFERROR(IF(INDEX(DD[units],MATCH($F155,DD[identifier],0))=0,"",INDEX(DD[units],MATCH($F155,DD[identifier],0))),"")</f>
        <v/>
      </c>
      <c r="D155" s="1" t="s">
        <v>49596</v>
      </c>
      <c r="E155" s="1" t="str">
        <f>IFERROR(INDEX(DD[data_type],MATCH(IF($N155=TRUE,$F155&amp;"/value",$F155),DD[identifier],0)),"")</f>
        <v/>
      </c>
      <c r="F155" s="4" t="s">
        <v>49730</v>
      </c>
      <c r="G155" s="4" t="s">
        <v>49515</v>
      </c>
      <c r="H155" s="2" t="str">
        <f>IFERROR(INDEX(DD[description],MATCH($F155,DD[identifier],0)),"")</f>
        <v/>
      </c>
      <c r="I155" s="1"/>
      <c r="J155" s="1" t="s">
        <v>66</v>
      </c>
      <c r="K155" s="4" t="s">
        <v>49627</v>
      </c>
      <c r="L155" s="1" t="s">
        <v>18</v>
      </c>
      <c r="M155" s="1"/>
      <c r="N155" s="1"/>
      <c r="O155" s="1"/>
      <c r="P155" s="1"/>
    </row>
    <row r="156" spans="1:16" ht="45" x14ac:dyDescent="0.25">
      <c r="A156" s="1" t="s">
        <v>49480</v>
      </c>
      <c r="B156" s="1"/>
      <c r="C156" s="1" t="str">
        <f>IFERROR(IF(INDEX(DD[units],MATCH($F156,DD[identifier],0))=0,"",INDEX(DD[units],MATCH($F156,DD[identifier],0))),"")</f>
        <v/>
      </c>
      <c r="D156" s="1" t="s">
        <v>49596</v>
      </c>
      <c r="E156" s="1" t="str">
        <f>IFERROR(INDEX(DD[data_type],MATCH(IF($N156=TRUE,$F156&amp;"/value",$F156),DD[identifier],0)),"")</f>
        <v/>
      </c>
      <c r="F156" s="4" t="s">
        <v>49732</v>
      </c>
      <c r="G156" s="4" t="s">
        <v>49516</v>
      </c>
      <c r="H156" s="2" t="str">
        <f>IFERROR(INDEX(DD[description],MATCH($F156,DD[identifier],0)),"")</f>
        <v/>
      </c>
      <c r="I156" s="1"/>
      <c r="J156" s="1" t="s">
        <v>66</v>
      </c>
      <c r="K156" s="4" t="s">
        <v>49627</v>
      </c>
      <c r="L156" s="1" t="s">
        <v>18</v>
      </c>
      <c r="M156" s="1"/>
      <c r="N156" s="1"/>
      <c r="O156" s="1"/>
      <c r="P156" s="1"/>
    </row>
    <row r="157" spans="1:16" ht="45" x14ac:dyDescent="0.25">
      <c r="A157" s="1" t="s">
        <v>49481</v>
      </c>
      <c r="B157" s="1"/>
      <c r="C157" s="1" t="str">
        <f>IFERROR(IF(INDEX(DD[units],MATCH($F157,DD[identifier],0))=0,"",INDEX(DD[units],MATCH($F157,DD[identifier],0))),"")</f>
        <v/>
      </c>
      <c r="D157" s="1" t="s">
        <v>49596</v>
      </c>
      <c r="E157" s="1" t="str">
        <f>IFERROR(INDEX(DD[data_type],MATCH(IF($N157=TRUE,$F157&amp;"/value",$F157),DD[identifier],0)),"")</f>
        <v/>
      </c>
      <c r="F157" s="4" t="s">
        <v>49727</v>
      </c>
      <c r="G157" s="4" t="s">
        <v>49517</v>
      </c>
      <c r="H157" s="2" t="str">
        <f>IFERROR(INDEX(DD[description],MATCH($F157,DD[identifier],0)),"")</f>
        <v/>
      </c>
      <c r="I157" s="1"/>
      <c r="J157" s="1" t="s">
        <v>66</v>
      </c>
      <c r="K157" s="4" t="s">
        <v>49628</v>
      </c>
      <c r="L157" s="1" t="s">
        <v>18</v>
      </c>
      <c r="M157" s="1"/>
      <c r="N157" s="1" t="b">
        <v>1</v>
      </c>
      <c r="O157" s="1" t="s">
        <v>49728</v>
      </c>
      <c r="P157" s="1">
        <v>0.9</v>
      </c>
    </row>
    <row r="158" spans="1:16" ht="45" x14ac:dyDescent="0.25">
      <c r="A158" s="1" t="s">
        <v>83</v>
      </c>
      <c r="B158" s="1"/>
      <c r="C158" s="1" t="str">
        <f>IFERROR(IF(INDEX(DD[units],MATCH($F158,DD[identifier],0))=0,"",INDEX(DD[units],MATCH($F158,DD[identifier],0))),"")</f>
        <v/>
      </c>
      <c r="D158" s="1" t="s">
        <v>49596</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49595</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49644</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49648</v>
      </c>
      <c r="E170" s="1" t="str">
        <f>IFERROR(INDEX(DD[data_type],MATCH(IF($N170=TRUE,$F170&amp;"/value",$F170),DD[identifier],0)),"")</f>
        <v/>
      </c>
      <c r="F170" s="4"/>
      <c r="G170" s="4" t="s">
        <v>49530</v>
      </c>
      <c r="H170" s="2" t="str">
        <f>IFERROR(INDEX(DD[description],MATCH($F170,DD[identifier],0)),"")</f>
        <v/>
      </c>
      <c r="I170" s="1"/>
      <c r="J170" s="1" t="s">
        <v>49685</v>
      </c>
      <c r="K170" s="4"/>
      <c r="L170" s="1" t="s">
        <v>18</v>
      </c>
      <c r="M170" s="1"/>
      <c r="N170" s="1"/>
      <c r="O170" s="1"/>
      <c r="P170" s="1"/>
    </row>
    <row r="171" spans="1:16" ht="45" x14ac:dyDescent="0.25">
      <c r="A171" s="1" t="s">
        <v>49493</v>
      </c>
      <c r="B171" s="1"/>
      <c r="C171" s="1" t="str">
        <f>IFERROR(IF(INDEX(DD[units],MATCH($F171,DD[identifier],0))=0,"",INDEX(DD[units],MATCH($F171,DD[identifier],0))),"")</f>
        <v/>
      </c>
      <c r="D171" s="1" t="s">
        <v>49648</v>
      </c>
      <c r="E171" s="1" t="str">
        <f>IFERROR(INDEX(DD[data_type],MATCH(IF($N171=TRUE,$F171&amp;"/value",$F171),DD[identifier],0)),"")</f>
        <v/>
      </c>
      <c r="F171" s="4"/>
      <c r="G171" s="4" t="s">
        <v>49531</v>
      </c>
      <c r="H171" s="2" t="str">
        <f>IFERROR(INDEX(DD[description],MATCH($F171,DD[identifier],0)),"")</f>
        <v/>
      </c>
      <c r="I171" s="1"/>
      <c r="J171" s="1" t="s">
        <v>49685</v>
      </c>
      <c r="K171" s="4"/>
      <c r="L171" s="1" t="s">
        <v>18</v>
      </c>
      <c r="M171" s="1"/>
      <c r="N171" s="1"/>
      <c r="O171" s="1"/>
      <c r="P171" s="1"/>
    </row>
    <row r="172" spans="1:16" ht="45" x14ac:dyDescent="0.25">
      <c r="A172" s="1" t="s">
        <v>49494</v>
      </c>
      <c r="B172" s="1"/>
      <c r="C172" s="1" t="str">
        <f>IFERROR(IF(INDEX(DD[units],MATCH($F172,DD[identifier],0))=0,"",INDEX(DD[units],MATCH($F172,DD[identifier],0))),"")</f>
        <v/>
      </c>
      <c r="D172" s="1" t="s">
        <v>49648</v>
      </c>
      <c r="E172" s="1" t="str">
        <f>IFERROR(INDEX(DD[data_type],MATCH(IF($N172=TRUE,$F172&amp;"/value",$F172),DD[identifier],0)),"")</f>
        <v/>
      </c>
      <c r="F172" s="4"/>
      <c r="G172" s="4" t="s">
        <v>49532</v>
      </c>
      <c r="H172" s="2" t="str">
        <f>IFERROR(INDEX(DD[description],MATCH($F172,DD[identifier],0)),"")</f>
        <v/>
      </c>
      <c r="I172" s="1"/>
      <c r="J172" s="1" t="s">
        <v>49685</v>
      </c>
      <c r="K172" s="4"/>
      <c r="L172" s="1" t="s">
        <v>18</v>
      </c>
      <c r="M172" s="1"/>
      <c r="N172" s="1"/>
      <c r="O172" s="1"/>
      <c r="P172" s="1"/>
    </row>
    <row r="173" spans="1:16" ht="45" x14ac:dyDescent="0.25">
      <c r="A173" s="1" t="s">
        <v>49495</v>
      </c>
      <c r="B173" s="1"/>
      <c r="C173" s="1" t="str">
        <f>IFERROR(IF(INDEX(DD[units],MATCH($F173,DD[identifier],0))=0,"",INDEX(DD[units],MATCH($F173,DD[identifier],0))),"")</f>
        <v/>
      </c>
      <c r="D173" s="1" t="s">
        <v>49648</v>
      </c>
      <c r="E173" s="1" t="str">
        <f>IFERROR(INDEX(DD[data_type],MATCH(IF($N173=TRUE,$F173&amp;"/value",$F173),DD[identifier],0)),"")</f>
        <v/>
      </c>
      <c r="F173" s="4"/>
      <c r="G173" s="4" t="s">
        <v>49533</v>
      </c>
      <c r="H173" s="2" t="str">
        <f>IFERROR(INDEX(DD[description],MATCH($F173,DD[identifier],0)),"")</f>
        <v/>
      </c>
      <c r="I173" s="1"/>
      <c r="J173" s="1" t="s">
        <v>49685</v>
      </c>
      <c r="K173" s="4"/>
      <c r="L173" s="1" t="s">
        <v>18</v>
      </c>
      <c r="M173" s="1"/>
      <c r="N173" s="1"/>
      <c r="O173" s="1"/>
      <c r="P173" s="1"/>
    </row>
    <row r="174" spans="1:16" ht="45" x14ac:dyDescent="0.25">
      <c r="A174" s="1" t="s">
        <v>49496</v>
      </c>
      <c r="B174" s="1"/>
      <c r="C174" s="1" t="str">
        <f>IFERROR(IF(INDEX(DD[units],MATCH($F174,DD[identifier],0))=0,"",INDEX(DD[units],MATCH($F174,DD[identifier],0))),"")</f>
        <v/>
      </c>
      <c r="D174" s="1" t="s">
        <v>49648</v>
      </c>
      <c r="E174" s="1" t="str">
        <f>IFERROR(INDEX(DD[data_type],MATCH(IF($N174=TRUE,$F174&amp;"/value",$F174),DD[identifier],0)),"")</f>
        <v/>
      </c>
      <c r="F174" s="4"/>
      <c r="G174" s="4" t="s">
        <v>49534</v>
      </c>
      <c r="H174" s="2" t="str">
        <f>IFERROR(INDEX(DD[description],MATCH($F174,DD[identifier],0)),"")</f>
        <v/>
      </c>
      <c r="I174" s="1"/>
      <c r="J174" s="1" t="s">
        <v>49685</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49596</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49648</v>
      </c>
      <c r="E188" s="1" t="str">
        <f>IFERROR(INDEX(DD[data_type],MATCH(IF($N188=TRUE,$F188&amp;"/value",$F188),DD[identifier],0)),"")</f>
        <v/>
      </c>
      <c r="F188" s="4"/>
      <c r="G188" s="4" t="s">
        <v>49548</v>
      </c>
      <c r="H188" s="2" t="str">
        <f>IFERROR(INDEX(DD[description],MATCH($F188,DD[identifier],0)),"")</f>
        <v/>
      </c>
      <c r="I188" s="1"/>
      <c r="J188" s="1" t="s">
        <v>49685</v>
      </c>
      <c r="K188" s="4"/>
      <c r="L188" s="1" t="s">
        <v>18</v>
      </c>
      <c r="M188" s="1"/>
      <c r="N188" s="1"/>
      <c r="O188" s="1"/>
      <c r="P188" s="1"/>
    </row>
    <row r="189" spans="1:16" ht="45" x14ac:dyDescent="0.25">
      <c r="A189" s="1" t="s">
        <v>49590</v>
      </c>
      <c r="B189" s="1"/>
      <c r="C189" s="1" t="str">
        <f>IFERROR(IF(INDEX(DD[units],MATCH($F189,DD[identifier],0))=0,"",INDEX(DD[units],MATCH($F189,DD[identifier],0))),"")</f>
        <v/>
      </c>
      <c r="D189" s="1" t="s">
        <v>49648</v>
      </c>
      <c r="E189" s="1" t="str">
        <f>IFERROR(INDEX(DD[data_type],MATCH(IF($N189=TRUE,$F189&amp;"/value",$F189),DD[identifier],0)),"")</f>
        <v/>
      </c>
      <c r="F189" s="4"/>
      <c r="G189" s="4" t="s">
        <v>49549</v>
      </c>
      <c r="H189" s="2" t="str">
        <f>IFERROR(INDEX(DD[description],MATCH($F189,DD[identifier],0)),"")</f>
        <v/>
      </c>
      <c r="I189" s="1"/>
      <c r="J189" s="1" t="s">
        <v>49685</v>
      </c>
      <c r="K189" s="4"/>
      <c r="L189" s="1" t="s">
        <v>18</v>
      </c>
      <c r="M189" s="1"/>
      <c r="N189" s="1"/>
      <c r="O189" s="1"/>
      <c r="P189" s="1"/>
    </row>
    <row r="190" spans="1:16" ht="45" x14ac:dyDescent="0.25">
      <c r="A190" s="1" t="s">
        <v>49510</v>
      </c>
      <c r="B190" s="1"/>
      <c r="C190" s="1" t="str">
        <f>IFERROR(IF(INDEX(DD[units],MATCH($F190,DD[identifier],0))=0,"",INDEX(DD[units],MATCH($F190,DD[identifier],0))),"")</f>
        <v/>
      </c>
      <c r="D190" s="1" t="s">
        <v>49648</v>
      </c>
      <c r="E190" s="1" t="str">
        <f>IFERROR(INDEX(DD[data_type],MATCH(IF($N190=TRUE,$F190&amp;"/value",$F190),DD[identifier],0)),"")</f>
        <v/>
      </c>
      <c r="F190" s="4"/>
      <c r="G190" s="4" t="s">
        <v>49550</v>
      </c>
      <c r="H190" s="2" t="str">
        <f>IFERROR(INDEX(DD[description],MATCH($F190,DD[identifier],0)),"")</f>
        <v/>
      </c>
      <c r="I190" s="1"/>
      <c r="J190" s="1" t="s">
        <v>49685</v>
      </c>
      <c r="K190" s="4"/>
      <c r="L190" s="1" t="s">
        <v>18</v>
      </c>
      <c r="M190" s="1"/>
      <c r="N190" s="1"/>
      <c r="O190" s="1"/>
      <c r="P190" s="1"/>
    </row>
    <row r="191" spans="1:16" ht="45" x14ac:dyDescent="0.25">
      <c r="A191" s="1" t="s">
        <v>49511</v>
      </c>
      <c r="B191" s="1"/>
      <c r="C191" s="1" t="str">
        <f>IFERROR(IF(INDEX(DD[units],MATCH($F191,DD[identifier],0))=0,"",INDEX(DD[units],MATCH($F191,DD[identifier],0))),"")</f>
        <v/>
      </c>
      <c r="D191" s="1" t="s">
        <v>49648</v>
      </c>
      <c r="E191" s="1" t="str">
        <f>IFERROR(INDEX(DD[data_type],MATCH(IF($N191=TRUE,$F191&amp;"/value",$F191),DD[identifier],0)),"")</f>
        <v/>
      </c>
      <c r="F191" s="4"/>
      <c r="G191" s="4" t="s">
        <v>49551</v>
      </c>
      <c r="H191" s="2" t="str">
        <f>IFERROR(INDEX(DD[description],MATCH($F191,DD[identifier],0)),"")</f>
        <v/>
      </c>
      <c r="I191" s="1"/>
      <c r="J191" s="1" t="s">
        <v>49685</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2026-06-23T08:17:47Z</dcterms:modified>
  <dc:language>en-US</dc:language>
</cp:coreProperties>
</file>