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CEEACB2-4284-4B1B-90B6-B191AAA9F773}"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<sst xmlns="http://schemas.openxmlformats.org/spreadsheetml/2006/main" count="200611" uniqueCount="49261">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</sst>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23" zoomScaleNormal="100" workbookViewId="0">
      <selection activeCell="A24" sqref="A24"/>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49254</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49256</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49255</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30" x14ac:dyDescent="0.25">
      <c r="A10" s="1" t="s">
        <v>48</v>
      </c>
      <c r="B10" s="1"/>
      <c r="C10" s="1" t="str">
        <f>IFERROR(IF(INDEX(DD[units],MATCH($F10,DD[identifier],0))=0,"",INDEX(DD[units],MATCH($F10,DD[identifier],0))),"")</f>
        <v/>
      </c>
      <c r="D10" s="1"/>
      <c r="E10" s="1" t="str">
        <f>IFERROR(INDEX(DD[data_type],MATCH(IF($N10=TRUE,$F10&amp;"/value",$F10),DD[identifier],0)),"")</f>
        <v>structure</v>
      </c>
      <c r="F10" s="1" t="s">
        <v>49</v>
      </c>
      <c r="G10" s="1" t="s">
        <v>50</v>
      </c>
      <c r="H10" s="2" t="str">
        <f>IFERROR(INDEX(DD[description],MATCH($F10,DD[identifier],0)),"")</f>
        <v>Wall material</v>
      </c>
      <c r="I10" s="1">
        <f>IFERROR(INDEX(DD[kind],MATCH(IF(N10,$F10&amp;"/value",$F10),DD[identifier],0)),"")</f>
        <v>0</v>
      </c>
      <c r="J10" s="1" t="s">
        <v>18</v>
      </c>
      <c r="K10" s="1" t="s">
        <v>51</v>
      </c>
      <c r="L10" s="1" t="s">
        <v>52</v>
      </c>
      <c r="M10" s="1"/>
      <c r="N10" s="1"/>
      <c r="O10" s="1"/>
    </row>
    <row r="11" spans="1:15" ht="30" x14ac:dyDescent="0.25">
      <c r="A11" s="1" t="s">
        <v>53</v>
      </c>
      <c r="B11" s="1"/>
      <c r="C11" s="1" t="str">
        <f>IFERROR(IF(INDEX(DD[units],MATCH($F11,DD[identifier],0))=0,"",INDEX(DD[units],MATCH($F11,DD[identifier],0))),"")</f>
        <v/>
      </c>
      <c r="D11" s="1"/>
      <c r="E11" s="1" t="str">
        <f>IFERROR(INDEX(DD[data_type],MATCH(IF($N11=TRUE,$F11&amp;"/value",$F11),DD[identifier],0)),"")</f>
        <v>structure</v>
      </c>
      <c r="F11" s="1" t="s">
        <v>54</v>
      </c>
      <c r="G11" s="1" t="s">
        <v>55</v>
      </c>
      <c r="H11" s="2" t="str">
        <f>IFERROR(INDEX(DD[description],MATCH($F11,DD[identifier],0)),"")</f>
        <v>Limiter material</v>
      </c>
      <c r="I11" s="1">
        <f>IFERROR(INDEX(DD[kind],MATCH(IF(N11,$F11&amp;"/value",$F11),DD[identifier],0)),"")</f>
        <v>0</v>
      </c>
      <c r="J11" s="1" t="s">
        <v>18</v>
      </c>
      <c r="K11" s="1" t="s">
        <v>51</v>
      </c>
      <c r="L11" s="1" t="s">
        <v>52</v>
      </c>
      <c r="M11" s="1"/>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49257</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49258</v>
      </c>
      <c r="G20" s="1" t="s">
        <v>92</v>
      </c>
      <c r="H20" s="2" t="str">
        <f>IFERROR(INDEX(DD[description],MATCH($F20,DD[identifier],0)),"")</f>
        <v/>
      </c>
      <c r="I20" s="1" t="str">
        <f>IFERROR(INDEX(DD[kind],MATCH(IF(N20,$F20&amp;"/value",$F20),DD[identifier],0)),"")</f>
        <v/>
      </c>
      <c r="J20" s="1" t="s">
        <v>88</v>
      </c>
      <c r="K20" s="1" t="s">
        <v>93</v>
      </c>
      <c r="L20" s="1" t="s">
        <v>28</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49258</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49259</v>
      </c>
      <c r="M24" s="1" t="s">
        <v>49260</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90" x14ac:dyDescent="0.25">
      <c r="A28" s="1" t="s">
        <v>120</v>
      </c>
      <c r="B28" s="1"/>
      <c r="C28" s="1" t="str">
        <f>IFERROR(IF(INDEX(DD[units],MATCH($F28,DD[identifier],0))=0,"",INDEX(DD[units],MATCH($F28,DD[identifier],0))),"")</f>
        <v/>
      </c>
      <c r="D28" s="1" t="s">
        <v>121</v>
      </c>
      <c r="E28" s="1" t="str">
        <f>IFERROR(INDEX(DD[data_type],MATCH(IF($N28=TRUE,$F28&amp;"/value",$F28),DD[identifier],0)),"")</f>
        <v/>
      </c>
      <c r="F28" s="1"/>
      <c r="G28" s="1" t="s">
        <v>122</v>
      </c>
      <c r="H28" s="2" t="str">
        <f>IFERROR(INDEX(DD[description],MATCH($F28,DD[identifier],0)),"")</f>
        <v/>
      </c>
      <c r="I28" s="1" t="str">
        <f>IFERROR(INDEX(DD[kind],MATCH(IF(N28,$F28&amp;"/value",$F28),DD[identifier],0)),"")</f>
        <v/>
      </c>
      <c r="J28" s="1" t="s">
        <v>119</v>
      </c>
      <c r="K28" s="1" t="s">
        <v>49253</v>
      </c>
      <c r="L28" s="1"/>
      <c r="M28" s="1"/>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2026-05-27T13:12:53Z</dcterms:modified>
  <dc:language>en-US</dc:language>
</cp:coreProperties>
</file>